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155" windowHeight="774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<sst xmlns="http://schemas.openxmlformats.org/spreadsheetml/2006/main" count="155" uniqueCount="53">
  <si>
    <t xml:space="preserve">Таблиця 1.5 </t>
  </si>
  <si>
    <t xml:space="preserve"> Загальна сума субсидій, призначених сім’ям для відшкодування витрат  </t>
  </si>
  <si>
    <t xml:space="preserve">    на оплату житлово-комунальних послуг </t>
  </si>
  <si>
    <t xml:space="preserve">Загальна сума призначених субсидій, </t>
  </si>
  <si>
    <t>Середній розмір призначе-</t>
  </si>
  <si>
    <t>грн.</t>
  </si>
  <si>
    <t>усього</t>
  </si>
  <si>
    <t>з них виходячи з</t>
  </si>
  <si>
    <t>з них</t>
  </si>
  <si>
    <t>15% сукупного доходу</t>
  </si>
  <si>
    <t xml:space="preserve"> виходячи з </t>
  </si>
  <si>
    <t>з початку</t>
  </si>
  <si>
    <t>у т.ч.</t>
  </si>
  <si>
    <t>15% сукупного</t>
  </si>
  <si>
    <t>року</t>
  </si>
  <si>
    <t>доходу</t>
  </si>
  <si>
    <t>Україна</t>
  </si>
  <si>
    <t>Автономна</t>
  </si>
  <si>
    <t>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</si>
  <si>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</si>
  <si>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</si>
  <si>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</si>
  <si>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</si>
  <si>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</si>
  <si>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</si>
  <si>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</si>
  <si>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</si>
  <si>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</si>
  <si>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</si>
  <si>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</si>
  <si>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</si>
  <si>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</si>
  <si>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</si>
  <si>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</si>
  <si>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</si>
  <si>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</si>
  <si>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</si>
  <si>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</si>
  <si>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</si>
  <si>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</si>
  <si>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</si>
  <si>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</si>
  <si>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</si>
  <si>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</si>
  <si>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</si>
  <si>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- 11 -</t>
  </si>
  <si>
    <t xml:space="preserve">Таблиця 1.6 </t>
  </si>
  <si>
    <t xml:space="preserve">    на оплату житлово-комунальних послуг у міських поселеннях </t>
  </si>
  <si>
    <t>- 12 -</t>
  </si>
  <si>
    <t xml:space="preserve">Таблиця 1.7 </t>
  </si>
  <si>
    <t xml:space="preserve">            на оплату житлово-комунальних послуг у сільській місцевості </t>
  </si>
  <si>
    <t xml:space="preserve"> доходу</t>
  </si>
  <si>
    <t>х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</si>
</sst>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i/>
      <sz val="11"/>
      <name val="Times New Roman Cyr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0" xfId="52" applyFont="1" applyFill="1" applyAlignment="1">
      <alignment horizontal="right"/>
      <protection/>
    </xf>
    <xf numFmtId="0" fontId="20" fillId="0" borderId="0" xfId="52" applyFont="1" applyFill="1" applyBorder="1" applyAlignment="1">
      <alignment horizontal="center"/>
      <protection/>
    </xf>
    <xf numFmtId="0" fontId="20" fillId="0" borderId="0" xfId="52" applyFont="1" applyFill="1" applyBorder="1" applyAlignment="1">
      <alignment horizontal="centerContinuous"/>
      <protection/>
    </xf>
    <xf numFmtId="0" fontId="21" fillId="0" borderId="10" xfId="52" applyFont="1" applyFill="1" applyBorder="1">
      <alignment/>
      <protection/>
    </xf>
    <xf numFmtId="0" fontId="22" fillId="0" borderId="10" xfId="52" applyFont="1" applyFill="1" applyBorder="1" applyAlignment="1">
      <alignment horizontal="center"/>
      <protection/>
    </xf>
    <xf numFmtId="0" fontId="23" fillId="0" borderId="10" xfId="52" applyFont="1" applyFill="1" applyBorder="1" applyAlignment="1">
      <alignment horizontal="centerContinuous"/>
      <protection/>
    </xf>
    <xf numFmtId="0" fontId="21" fillId="0" borderId="10" xfId="52" applyFont="1" applyFill="1" applyBorder="1" applyAlignment="1">
      <alignment horizontal="centerContinuous"/>
      <protection/>
    </xf>
    <xf numFmtId="0" fontId="24" fillId="0" borderId="11" xfId="52" applyFont="1" applyFill="1" applyBorder="1" applyAlignment="1">
      <alignment horizontal="center"/>
      <protection/>
    </xf>
    <xf numFmtId="0" fontId="24" fillId="0" borderId="12" xfId="52" applyFont="1" applyFill="1" applyBorder="1" applyAlignment="1">
      <alignment horizontal="centerContinuous"/>
      <protection/>
    </xf>
    <xf numFmtId="0" fontId="24" fillId="0" borderId="13" xfId="52" applyFont="1" applyFill="1" applyBorder="1" applyAlignment="1">
      <alignment horizontal="centerContinuous"/>
      <protection/>
    </xf>
    <xf numFmtId="0" fontId="24" fillId="0" borderId="11" xfId="52" applyFont="1" applyFill="1" applyBorder="1" applyAlignment="1">
      <alignment horizontal="centerContinuous"/>
      <protection/>
    </xf>
    <xf numFmtId="0" fontId="24" fillId="0" borderId="14" xfId="52" applyFont="1" applyFill="1" applyBorder="1" applyAlignment="1">
      <alignment horizontal="center"/>
      <protection/>
    </xf>
    <xf numFmtId="0" fontId="24" fillId="0" borderId="15" xfId="52" applyFont="1" applyFill="1" applyBorder="1" applyAlignment="1">
      <alignment horizontal="centerContinuous"/>
      <protection/>
    </xf>
    <xf numFmtId="0" fontId="24" fillId="0" borderId="10" xfId="52" applyFont="1" applyFill="1" applyBorder="1" applyAlignment="1">
      <alignment horizontal="centerContinuous"/>
      <protection/>
    </xf>
    <xf numFmtId="0" fontId="24" fillId="0" borderId="0" xfId="52" applyFont="1" applyFill="1" applyBorder="1" applyAlignment="1">
      <alignment horizontal="centerContinuous"/>
      <protection/>
    </xf>
    <xf numFmtId="0" fontId="24" fillId="0" borderId="16" xfId="52" applyFont="1" applyFill="1" applyBorder="1" applyAlignment="1">
      <alignment horizontal="centerContinuous"/>
      <protection/>
    </xf>
    <xf numFmtId="0" fontId="24" fillId="0" borderId="17" xfId="52" applyFont="1" applyFill="1" applyBorder="1" applyAlignment="1">
      <alignment horizontal="center"/>
      <protection/>
    </xf>
    <xf numFmtId="0" fontId="24" fillId="0" borderId="12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24" fillId="0" borderId="12" xfId="52" applyFont="1" applyFill="1" applyBorder="1" applyAlignment="1">
      <alignment horizontal="center"/>
      <protection/>
    </xf>
    <xf numFmtId="0" fontId="24" fillId="0" borderId="18" xfId="52" applyFont="1" applyFill="1" applyBorder="1" applyAlignment="1">
      <alignment horizontal="center"/>
      <protection/>
    </xf>
    <xf numFmtId="0" fontId="24" fillId="0" borderId="11" xfId="52" applyFont="1" applyFill="1" applyBorder="1" applyAlignment="1">
      <alignment horizontal="center" vertical="center"/>
      <protection/>
    </xf>
    <xf numFmtId="0" fontId="24" fillId="0" borderId="14" xfId="52" applyFont="1" applyFill="1" applyBorder="1" applyAlignment="1">
      <alignment horizontal="centerContinuous"/>
      <protection/>
    </xf>
    <xf numFmtId="0" fontId="24" fillId="0" borderId="17" xfId="52" applyFont="1" applyFill="1" applyBorder="1">
      <alignment/>
      <protection/>
    </xf>
    <xf numFmtId="0" fontId="24" fillId="0" borderId="15" xfId="52" applyFont="1" applyFill="1" applyBorder="1" applyAlignment="1">
      <alignment horizontal="center" vertical="center"/>
      <protection/>
    </xf>
    <xf numFmtId="0" fontId="24" fillId="0" borderId="19" xfId="52" applyFont="1" applyFill="1" applyBorder="1" applyAlignment="1">
      <alignment horizontal="center" vertical="center"/>
      <protection/>
    </xf>
    <xf numFmtId="0" fontId="24" fillId="0" borderId="15" xfId="52" applyFont="1" applyFill="1" applyBorder="1" applyAlignment="1">
      <alignment horizontal="center"/>
      <protection/>
    </xf>
    <xf numFmtId="0" fontId="24" fillId="0" borderId="19" xfId="52" applyFont="1" applyFill="1" applyBorder="1" applyAlignment="1">
      <alignment horizontal="center"/>
      <protection/>
    </xf>
    <xf numFmtId="0" fontId="24" fillId="0" borderId="14" xfId="52" applyFont="1" applyFill="1" applyBorder="1" applyAlignment="1">
      <alignment horizontal="center" vertical="center"/>
      <protection/>
    </xf>
    <xf numFmtId="0" fontId="24" fillId="0" borderId="17" xfId="52" applyFont="1" applyFill="1" applyBorder="1" applyAlignment="1">
      <alignment horizontal="centerContinuous"/>
      <protection/>
    </xf>
    <xf numFmtId="0" fontId="24" fillId="0" borderId="12" xfId="52" applyFont="1" applyFill="1" applyBorder="1" applyAlignment="1">
      <alignment horizontal="center"/>
      <protection/>
    </xf>
    <xf numFmtId="0" fontId="24" fillId="0" borderId="15" xfId="52" applyFont="1" applyFill="1" applyBorder="1">
      <alignment/>
      <protection/>
    </xf>
    <xf numFmtId="0" fontId="24" fillId="0" borderId="19" xfId="52" applyFont="1" applyFill="1" applyBorder="1" applyAlignment="1">
      <alignment horizontal="centerContinuous"/>
      <protection/>
    </xf>
    <xf numFmtId="0" fontId="24" fillId="0" borderId="16" xfId="52" applyFont="1" applyFill="1" applyBorder="1" applyAlignment="1">
      <alignment horizontal="center" vertical="center"/>
      <protection/>
    </xf>
    <xf numFmtId="1" fontId="24" fillId="0" borderId="0" xfId="52" applyNumberFormat="1" applyFont="1" applyFill="1" applyBorder="1" applyAlignment="1">
      <alignment horizontal="centerContinuous"/>
      <protection/>
    </xf>
    <xf numFmtId="164" fontId="24" fillId="0" borderId="0" xfId="52" applyNumberFormat="1" applyFont="1" applyFill="1" applyBorder="1" applyAlignment="1">
      <alignment/>
      <protection/>
    </xf>
    <xf numFmtId="164" fontId="25" fillId="0" borderId="0" xfId="52" applyNumberFormat="1" applyFont="1" applyFill="1" applyBorder="1" applyAlignment="1">
      <alignment/>
      <protection/>
    </xf>
    <xf numFmtId="0" fontId="24" fillId="0" borderId="0" xfId="0" applyFont="1" applyFill="1" applyBorder="1" applyAlignment="1">
      <alignment/>
    </xf>
    <xf numFmtId="0" fontId="25" fillId="0" borderId="0" xfId="52" applyFont="1" applyFill="1" applyBorder="1">
      <alignment/>
      <protection/>
    </xf>
    <xf numFmtId="1" fontId="25" fillId="0" borderId="0" xfId="52" applyNumberFormat="1" applyFont="1" applyFill="1" applyBorder="1" applyAlignment="1">
      <alignment/>
      <protection/>
    </xf>
    <xf numFmtId="164" fontId="25" fillId="0" borderId="0" xfId="52" applyNumberFormat="1" applyFont="1" applyFill="1" applyBorder="1" applyAlignment="1">
      <alignment horizontal="right"/>
      <protection/>
    </xf>
    <xf numFmtId="0" fontId="24" fillId="0" borderId="0" xfId="52" applyFont="1" applyFill="1" applyBorder="1">
      <alignment/>
      <protection/>
    </xf>
    <xf numFmtId="1" fontId="24" fillId="0" borderId="0" xfId="52" applyNumberFormat="1" applyFont="1" applyFill="1" applyBorder="1" applyAlignment="1">
      <alignment/>
      <protection/>
    </xf>
    <xf numFmtId="164" fontId="24" fillId="0" borderId="0" xfId="52" applyNumberFormat="1" applyFont="1" applyFill="1" applyBorder="1" applyAlignment="1">
      <alignment horizontal="right"/>
      <protection/>
    </xf>
    <xf numFmtId="0" fontId="24" fillId="0" borderId="10" xfId="52" applyFont="1" applyFill="1" applyBorder="1">
      <alignment/>
      <protection/>
    </xf>
    <xf numFmtId="1" fontId="24" fillId="0" borderId="10" xfId="52" applyNumberFormat="1" applyFont="1" applyFill="1" applyBorder="1" applyAlignment="1">
      <alignment/>
      <protection/>
    </xf>
    <xf numFmtId="164" fontId="24" fillId="0" borderId="10" xfId="52" applyNumberFormat="1" applyFont="1" applyFill="1" applyBorder="1" applyAlignment="1">
      <alignment horizontal="right"/>
      <protection/>
    </xf>
    <xf numFmtId="0" fontId="19" fillId="0" borderId="0" xfId="52" applyNumberFormat="1" applyFont="1" applyFill="1" applyAlignment="1" quotePrefix="1">
      <alignment horizontal="center"/>
      <protection/>
    </xf>
    <xf numFmtId="0" fontId="24" fillId="0" borderId="13" xfId="52" applyFont="1" applyFill="1" applyBorder="1" applyAlignment="1">
      <alignment horizontal="center"/>
      <protection/>
    </xf>
    <xf numFmtId="0" fontId="24" fillId="0" borderId="10" xfId="52" applyFont="1" applyFill="1" applyBorder="1" applyAlignment="1">
      <alignment horizontal="center"/>
      <protection/>
    </xf>
    <xf numFmtId="164" fontId="24" fillId="0" borderId="13" xfId="52" applyNumberFormat="1" applyFont="1" applyFill="1" applyBorder="1" applyAlignment="1">
      <alignment/>
      <protection/>
    </xf>
    <xf numFmtId="1" fontId="24" fillId="0" borderId="0" xfId="52" applyNumberFormat="1" applyFont="1" applyFill="1" applyBorder="1">
      <alignment/>
      <protection/>
    </xf>
    <xf numFmtId="1" fontId="24" fillId="0" borderId="0" xfId="0" applyNumberFormat="1" applyFont="1" applyFill="1" applyBorder="1" applyAlignment="1">
      <alignment/>
    </xf>
    <xf numFmtId="165" fontId="24" fillId="0" borderId="0" xfId="0" applyNumberFormat="1" applyFont="1" applyBorder="1" applyAlignment="1">
      <alignment horizontal="right" wrapText="1"/>
    </xf>
    <xf numFmtId="165" fontId="24" fillId="0" borderId="10" xfId="0" applyNumberFormat="1" applyFont="1" applyBorder="1" applyAlignment="1">
      <alignment horizontal="right" wrapText="1"/>
    </xf>
    <xf numFmtId="0" fontId="24" fillId="0" borderId="0" xfId="52" applyFont="1" applyFill="1" applyBorder="1">
      <alignment/>
      <protection/>
    </xf>
    <xf numFmtId="164" fontId="24" fillId="0" borderId="0" xfId="52" applyNumberFormat="1" applyFont="1" applyFill="1" applyBorder="1">
      <alignment/>
      <protection/>
    </xf>
    <xf numFmtId="0" fontId="18" fillId="0" borderId="0" xfId="52" applyFont="1" applyFill="1" applyBorder="1">
      <alignment/>
      <protection/>
    </xf>
    <xf numFmtId="9" fontId="24" fillId="0" borderId="14" xfId="52" applyNumberFormat="1" applyFont="1" applyFill="1" applyBorder="1" applyAlignment="1">
      <alignment horizontal="centerContinuous"/>
      <protection/>
    </xf>
    <xf numFmtId="164" fontId="24" fillId="0" borderId="0" xfId="52" applyNumberFormat="1" applyFont="1" applyFill="1" applyBorder="1" applyAlignment="1">
      <alignment horizontal="center"/>
      <protection/>
    </xf>
    <xf numFmtId="1" fontId="24" fillId="0" borderId="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UB.08.200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Rar$DI21.608\234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ор 1-2"/>
      <sheetName val="стор3 "/>
      <sheetName val="стор4"/>
      <sheetName val="стор5"/>
      <sheetName val="стор.6-8 "/>
      <sheetName val="стор.9 "/>
      <sheetName val="стор.10-12 "/>
      <sheetName val="стор13"/>
      <sheetName val="стор14 "/>
      <sheetName val="стор. 15"/>
      <sheetName val="стор.16"/>
      <sheetName val="стор.17-19"/>
      <sheetName val="стор.20 "/>
      <sheetName val="стор.21-23 "/>
      <sheetName val="стор.24 "/>
    </sheetNames>
    <sheetDataSet>
      <sheetData sheetId="1">
        <row r="176">
          <cell r="A176" t="str">
            <v>у серпні</v>
          </cell>
        </row>
        <row r="182">
          <cell r="A182" t="str">
            <v>них субсидій у серпні, грн.  </v>
          </cell>
        </row>
      </sheetData>
      <sheetData sheetId="4">
        <row r="16">
          <cell r="E16">
            <v>2724</v>
          </cell>
          <cell r="G16">
            <v>65</v>
          </cell>
        </row>
        <row r="17">
          <cell r="E17">
            <v>4132</v>
          </cell>
          <cell r="G17">
            <v>88</v>
          </cell>
        </row>
        <row r="18">
          <cell r="E18">
            <v>2446</v>
          </cell>
          <cell r="G18">
            <v>81</v>
          </cell>
        </row>
        <row r="19">
          <cell r="E19">
            <v>1015</v>
          </cell>
          <cell r="G19">
            <v>78</v>
          </cell>
        </row>
        <row r="20">
          <cell r="E20">
            <v>4165</v>
          </cell>
          <cell r="G20">
            <v>254</v>
          </cell>
        </row>
        <row r="21">
          <cell r="E21">
            <v>6221</v>
          </cell>
          <cell r="G21">
            <v>82</v>
          </cell>
        </row>
        <row r="22">
          <cell r="E22">
            <v>993</v>
          </cell>
          <cell r="G22">
            <v>58</v>
          </cell>
        </row>
        <row r="23">
          <cell r="E23">
            <v>1016</v>
          </cell>
          <cell r="G23">
            <v>76</v>
          </cell>
        </row>
        <row r="24">
          <cell r="E24">
            <v>352</v>
          </cell>
          <cell r="G24">
            <v>25</v>
          </cell>
        </row>
        <row r="25">
          <cell r="E25">
            <v>1352</v>
          </cell>
          <cell r="G25">
            <v>65</v>
          </cell>
        </row>
        <row r="26">
          <cell r="E26">
            <v>1363</v>
          </cell>
          <cell r="G26">
            <v>60</v>
          </cell>
        </row>
        <row r="27">
          <cell r="E27">
            <v>769</v>
          </cell>
          <cell r="G27">
            <v>61</v>
          </cell>
        </row>
        <row r="28">
          <cell r="E28">
            <v>2690</v>
          </cell>
          <cell r="G28">
            <v>70</v>
          </cell>
        </row>
        <row r="29">
          <cell r="E29">
            <v>484</v>
          </cell>
          <cell r="G29">
            <v>18</v>
          </cell>
        </row>
        <row r="30">
          <cell r="E30">
            <v>5043</v>
          </cell>
          <cell r="G30">
            <v>87</v>
          </cell>
        </row>
        <row r="31">
          <cell r="E31">
            <v>3851</v>
          </cell>
          <cell r="G31">
            <v>189</v>
          </cell>
        </row>
        <row r="32">
          <cell r="E32">
            <v>947</v>
          </cell>
          <cell r="G32">
            <v>28</v>
          </cell>
        </row>
        <row r="33">
          <cell r="E33">
            <v>1852</v>
          </cell>
          <cell r="G33">
            <v>97</v>
          </cell>
        </row>
        <row r="34">
          <cell r="E34">
            <v>369</v>
          </cell>
          <cell r="G34">
            <v>13</v>
          </cell>
        </row>
        <row r="35">
          <cell r="E35">
            <v>4012</v>
          </cell>
          <cell r="G35">
            <v>289</v>
          </cell>
        </row>
        <row r="36">
          <cell r="E36">
            <v>943</v>
          </cell>
          <cell r="G36">
            <v>108</v>
          </cell>
        </row>
        <row r="37">
          <cell r="E37">
            <v>1580</v>
          </cell>
          <cell r="G37">
            <v>280</v>
          </cell>
        </row>
        <row r="38">
          <cell r="E38">
            <v>2572</v>
          </cell>
          <cell r="G38">
            <v>70</v>
          </cell>
        </row>
        <row r="39">
          <cell r="E39">
            <v>1119</v>
          </cell>
          <cell r="G39">
            <v>44</v>
          </cell>
        </row>
        <row r="40">
          <cell r="E40">
            <v>4337</v>
          </cell>
          <cell r="G40">
            <v>197</v>
          </cell>
        </row>
        <row r="41">
          <cell r="E41">
            <v>7464</v>
          </cell>
          <cell r="G41">
            <v>295</v>
          </cell>
        </row>
        <row r="60">
          <cell r="E60">
            <v>1885</v>
          </cell>
          <cell r="G60">
            <v>54</v>
          </cell>
        </row>
        <row r="61">
          <cell r="E61">
            <v>730</v>
          </cell>
          <cell r="G61">
            <v>61</v>
          </cell>
        </row>
        <row r="62">
          <cell r="E62">
            <v>1655</v>
          </cell>
          <cell r="G62">
            <v>75</v>
          </cell>
        </row>
        <row r="63">
          <cell r="E63">
            <v>858</v>
          </cell>
          <cell r="G63">
            <v>74</v>
          </cell>
        </row>
        <row r="64">
          <cell r="E64">
            <v>3916</v>
          </cell>
          <cell r="G64">
            <v>249</v>
          </cell>
        </row>
        <row r="65">
          <cell r="E65">
            <v>996</v>
          </cell>
          <cell r="G65">
            <v>32</v>
          </cell>
        </row>
        <row r="66">
          <cell r="E66">
            <v>115</v>
          </cell>
          <cell r="G66">
            <v>8</v>
          </cell>
        </row>
        <row r="67">
          <cell r="E67">
            <v>827</v>
          </cell>
          <cell r="G67">
            <v>69</v>
          </cell>
        </row>
        <row r="68">
          <cell r="E68">
            <v>139</v>
          </cell>
          <cell r="G68">
            <v>8</v>
          </cell>
        </row>
        <row r="69">
          <cell r="E69">
            <v>821</v>
          </cell>
          <cell r="G69">
            <v>55</v>
          </cell>
        </row>
        <row r="70">
          <cell r="E70">
            <v>422</v>
          </cell>
          <cell r="G70">
            <v>23</v>
          </cell>
        </row>
        <row r="71">
          <cell r="E71">
            <v>701</v>
          </cell>
          <cell r="G71">
            <v>59</v>
          </cell>
        </row>
        <row r="72">
          <cell r="E72">
            <v>2266</v>
          </cell>
          <cell r="G72">
            <v>68</v>
          </cell>
        </row>
        <row r="73">
          <cell r="E73">
            <v>163</v>
          </cell>
          <cell r="G73">
            <v>7</v>
          </cell>
        </row>
        <row r="74">
          <cell r="E74">
            <v>2634</v>
          </cell>
          <cell r="G74">
            <v>55</v>
          </cell>
        </row>
        <row r="75">
          <cell r="E75">
            <v>3690</v>
          </cell>
          <cell r="G75">
            <v>175</v>
          </cell>
        </row>
        <row r="76">
          <cell r="E76">
            <v>481</v>
          </cell>
          <cell r="G76">
            <v>23</v>
          </cell>
        </row>
        <row r="77">
          <cell r="E77">
            <v>1106</v>
          </cell>
          <cell r="G77">
            <v>52</v>
          </cell>
        </row>
        <row r="78">
          <cell r="E78">
            <v>53</v>
          </cell>
          <cell r="G78">
            <v>4</v>
          </cell>
        </row>
        <row r="79">
          <cell r="E79">
            <v>2403</v>
          </cell>
          <cell r="G79">
            <v>234</v>
          </cell>
        </row>
        <row r="80">
          <cell r="E80">
            <v>278</v>
          </cell>
          <cell r="G80">
            <v>24</v>
          </cell>
        </row>
        <row r="81">
          <cell r="E81">
            <v>657</v>
          </cell>
          <cell r="G81">
            <v>38</v>
          </cell>
        </row>
        <row r="82">
          <cell r="E82">
            <v>630</v>
          </cell>
          <cell r="G82">
            <v>41</v>
          </cell>
        </row>
        <row r="83">
          <cell r="E83">
            <v>436</v>
          </cell>
          <cell r="G83">
            <v>17</v>
          </cell>
        </row>
        <row r="84">
          <cell r="E84">
            <v>2433</v>
          </cell>
          <cell r="G84">
            <v>166</v>
          </cell>
        </row>
        <row r="85">
          <cell r="E85">
            <v>7464</v>
          </cell>
          <cell r="G85">
            <v>295</v>
          </cell>
        </row>
        <row r="104">
          <cell r="E104">
            <v>839</v>
          </cell>
          <cell r="G104">
            <v>11</v>
          </cell>
        </row>
        <row r="105">
          <cell r="E105">
            <v>3402</v>
          </cell>
          <cell r="G105">
            <v>27</v>
          </cell>
        </row>
        <row r="106">
          <cell r="E106">
            <v>791</v>
          </cell>
          <cell r="G106">
            <v>6</v>
          </cell>
        </row>
        <row r="107">
          <cell r="E107">
            <v>157</v>
          </cell>
          <cell r="G107">
            <v>4</v>
          </cell>
        </row>
        <row r="108">
          <cell r="E108">
            <v>249</v>
          </cell>
          <cell r="G108">
            <v>5</v>
          </cell>
        </row>
        <row r="109">
          <cell r="E109">
            <v>5225</v>
          </cell>
          <cell r="G109">
            <v>50</v>
          </cell>
        </row>
        <row r="110">
          <cell r="E110">
            <v>878</v>
          </cell>
          <cell r="G110">
            <v>50</v>
          </cell>
        </row>
        <row r="111">
          <cell r="E111">
            <v>189</v>
          </cell>
          <cell r="G111">
            <v>7</v>
          </cell>
        </row>
        <row r="112">
          <cell r="E112">
            <v>213</v>
          </cell>
          <cell r="G112">
            <v>17</v>
          </cell>
        </row>
        <row r="113">
          <cell r="E113">
            <v>531</v>
          </cell>
          <cell r="G113">
            <v>10</v>
          </cell>
        </row>
        <row r="114">
          <cell r="E114">
            <v>941</v>
          </cell>
          <cell r="G114">
            <v>37</v>
          </cell>
        </row>
        <row r="115">
          <cell r="E115">
            <v>68</v>
          </cell>
          <cell r="G115">
            <v>2</v>
          </cell>
        </row>
        <row r="116">
          <cell r="E116">
            <v>424</v>
          </cell>
          <cell r="G116">
            <v>2</v>
          </cell>
        </row>
        <row r="117">
          <cell r="E117">
            <v>321</v>
          </cell>
          <cell r="G117">
            <v>11</v>
          </cell>
        </row>
        <row r="118">
          <cell r="E118">
            <v>2409</v>
          </cell>
          <cell r="G118">
            <v>32</v>
          </cell>
        </row>
        <row r="119">
          <cell r="E119">
            <v>161</v>
          </cell>
          <cell r="G119">
            <v>14</v>
          </cell>
        </row>
        <row r="120">
          <cell r="E120">
            <v>466</v>
          </cell>
          <cell r="G120">
            <v>5</v>
          </cell>
        </row>
        <row r="121">
          <cell r="E121">
            <v>746</v>
          </cell>
          <cell r="G121">
            <v>45</v>
          </cell>
        </row>
        <row r="122">
          <cell r="E122">
            <v>316</v>
          </cell>
          <cell r="G122">
            <v>9</v>
          </cell>
        </row>
        <row r="123">
          <cell r="E123">
            <v>1609</v>
          </cell>
          <cell r="G123">
            <v>55</v>
          </cell>
        </row>
        <row r="124">
          <cell r="E124">
            <v>665</v>
          </cell>
          <cell r="G124">
            <v>84</v>
          </cell>
        </row>
        <row r="125">
          <cell r="E125">
            <v>923</v>
          </cell>
          <cell r="G125">
            <v>242</v>
          </cell>
        </row>
        <row r="126">
          <cell r="E126">
            <v>1942</v>
          </cell>
          <cell r="G126">
            <v>29</v>
          </cell>
        </row>
        <row r="127">
          <cell r="E127">
            <v>683</v>
          </cell>
          <cell r="G127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zoomScalePageLayoutView="0" workbookViewId="0" topLeftCell="A98">
      <selection activeCell="H93" sqref="H93"/>
    </sheetView>
  </sheetViews>
  <sheetFormatPr defaultColWidth="9.140625" defaultRowHeight="15"/>
  <cols>
    <col min="1" max="1" width="18.140625" style="0" customWidth="1"/>
    <col min="2" max="2" width="12.28125" style="0" customWidth="1"/>
    <col min="3" max="3" width="11.57421875" style="0" customWidth="1"/>
    <col min="4" max="4" width="11.00390625" style="0" customWidth="1"/>
    <col min="5" max="5" width="12.140625" style="0" customWidth="1"/>
    <col min="6" max="6" width="12.28125" style="0" customWidth="1"/>
    <col min="7" max="7" width="14.57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3" t="s">
        <v>2</v>
      </c>
      <c r="B3" s="3"/>
      <c r="C3" s="3"/>
      <c r="D3" s="3"/>
      <c r="E3" s="3"/>
      <c r="F3" s="3"/>
      <c r="G3" s="3"/>
    </row>
    <row r="4" spans="1:7" ht="15">
      <c r="A4" s="4"/>
      <c r="B4" s="5"/>
      <c r="C4" s="5"/>
      <c r="D4" s="5"/>
      <c r="E4" s="6"/>
      <c r="F4" s="7"/>
      <c r="G4" s="6"/>
    </row>
    <row r="5" spans="1:7" ht="15">
      <c r="A5" s="8"/>
      <c r="B5" s="9" t="s">
        <v>3</v>
      </c>
      <c r="C5" s="10"/>
      <c r="D5" s="10"/>
      <c r="E5" s="10"/>
      <c r="F5" s="11" t="s">
        <v>4</v>
      </c>
      <c r="G5" s="11"/>
    </row>
    <row r="6" spans="1:7" ht="15">
      <c r="A6" s="12"/>
      <c r="B6" s="13" t="s">
        <v>5</v>
      </c>
      <c r="C6" s="14"/>
      <c r="D6" s="15"/>
      <c r="E6" s="15"/>
      <c r="F6" s="16" t="str">
        <f>'[1]стор3 '!$A$182</f>
        <v>них субсидій у серпні, грн.  </v>
      </c>
      <c r="G6" s="16"/>
    </row>
    <row r="7" spans="1:7" ht="15">
      <c r="A7" s="17"/>
      <c r="B7" s="18" t="s">
        <v>6</v>
      </c>
      <c r="C7" s="19"/>
      <c r="D7" s="20" t="s">
        <v>7</v>
      </c>
      <c r="E7" s="21"/>
      <c r="F7" s="22" t="s">
        <v>6</v>
      </c>
      <c r="G7" s="23" t="s">
        <v>8</v>
      </c>
    </row>
    <row r="8" spans="1:7" ht="15">
      <c r="A8" s="24"/>
      <c r="B8" s="25"/>
      <c r="C8" s="26"/>
      <c r="D8" s="27" t="s">
        <v>9</v>
      </c>
      <c r="E8" s="28"/>
      <c r="F8" s="29"/>
      <c r="G8" s="23" t="s">
        <v>10</v>
      </c>
    </row>
    <row r="9" spans="1:7" ht="15">
      <c r="A9" s="24"/>
      <c r="B9" s="30" t="s">
        <v>11</v>
      </c>
      <c r="C9" s="31" t="s">
        <v>12</v>
      </c>
      <c r="D9" s="11" t="s">
        <v>11</v>
      </c>
      <c r="E9" s="12" t="s">
        <v>12</v>
      </c>
      <c r="F9" s="29"/>
      <c r="G9" s="23" t="s">
        <v>13</v>
      </c>
    </row>
    <row r="10" spans="1:7" ht="15">
      <c r="A10" s="32"/>
      <c r="B10" s="13" t="s">
        <v>14</v>
      </c>
      <c r="C10" s="16" t="str">
        <f>'[1]стор3 '!$A$176</f>
        <v>у серпні</v>
      </c>
      <c r="D10" s="33" t="s">
        <v>14</v>
      </c>
      <c r="E10" s="16" t="str">
        <f>'[1]стор3 '!$A$176</f>
        <v>у серпні</v>
      </c>
      <c r="F10" s="34"/>
      <c r="G10" s="16" t="s">
        <v>15</v>
      </c>
    </row>
    <row r="11" spans="1:7" ht="15">
      <c r="A11" s="35"/>
      <c r="B11" s="36"/>
      <c r="C11" s="36"/>
      <c r="D11" s="36"/>
      <c r="E11" s="36"/>
      <c r="F11" s="37"/>
      <c r="G11" s="38"/>
    </row>
    <row r="12" spans="1:7" ht="15">
      <c r="A12" s="39" t="s">
        <v>16</v>
      </c>
      <c r="B12" s="40">
        <f>SUM(B14:B40)</f>
        <v>82495402</v>
      </c>
      <c r="C12" s="40">
        <f>SUM(C14:C40)</f>
        <v>4182025</v>
      </c>
      <c r="D12" s="40">
        <f>SUM(D14:D40)</f>
        <v>10646652</v>
      </c>
      <c r="E12" s="40">
        <f>SUM(E14:E40)</f>
        <v>205141</v>
      </c>
      <c r="F12" s="41">
        <v>65</v>
      </c>
      <c r="G12" s="41">
        <v>73.6</v>
      </c>
    </row>
    <row r="13" spans="1:7" ht="15">
      <c r="A13" s="42" t="s">
        <v>17</v>
      </c>
      <c r="B13" s="43"/>
      <c r="C13" s="40"/>
      <c r="D13" s="40"/>
      <c r="E13" s="40"/>
      <c r="F13" s="44"/>
      <c r="G13" s="44"/>
    </row>
    <row r="14" spans="1:7" ht="15">
      <c r="A14" s="42" t="s">
        <v>18</v>
      </c>
      <c r="B14" s="43">
        <f aca="true" t="shared" si="0" ref="B14:E29">B55+B97</f>
        <v>2357995</v>
      </c>
      <c r="C14" s="43">
        <f t="shared" si="0"/>
        <v>212744</v>
      </c>
      <c r="D14" s="43">
        <f t="shared" si="0"/>
        <v>182582</v>
      </c>
      <c r="E14" s="43">
        <f t="shared" si="0"/>
        <v>5410</v>
      </c>
      <c r="F14" s="44">
        <v>78.1</v>
      </c>
      <c r="G14" s="44">
        <v>83.2</v>
      </c>
    </row>
    <row r="15" spans="1:7" ht="15">
      <c r="A15" s="42" t="s">
        <v>19</v>
      </c>
      <c r="B15" s="43">
        <f t="shared" si="0"/>
        <v>2414842</v>
      </c>
      <c r="C15" s="43">
        <f t="shared" si="0"/>
        <v>58625</v>
      </c>
      <c r="D15" s="43">
        <f t="shared" si="0"/>
        <v>359135</v>
      </c>
      <c r="E15" s="43">
        <f t="shared" si="0"/>
        <v>5587</v>
      </c>
      <c r="F15" s="44">
        <f>C15/'[1]стор.6-8 '!E16</f>
        <v>21.521659324522762</v>
      </c>
      <c r="G15" s="44">
        <f>E15/'[1]стор.6-8 '!G16</f>
        <v>85.95384615384616</v>
      </c>
    </row>
    <row r="16" spans="1:7" ht="15">
      <c r="A16" s="42" t="s">
        <v>20</v>
      </c>
      <c r="B16" s="43">
        <f t="shared" si="0"/>
        <v>1994231</v>
      </c>
      <c r="C16" s="43">
        <f t="shared" si="0"/>
        <v>229032</v>
      </c>
      <c r="D16" s="43">
        <f t="shared" si="0"/>
        <v>229446</v>
      </c>
      <c r="E16" s="43">
        <f t="shared" si="0"/>
        <v>8720</v>
      </c>
      <c r="F16" s="44">
        <f>C16/'[1]стор.6-8 '!E17</f>
        <v>55.42884801548887</v>
      </c>
      <c r="G16" s="44">
        <f>E16/'[1]стор.6-8 '!G17</f>
        <v>99.0909090909091</v>
      </c>
    </row>
    <row r="17" spans="1:7" ht="15">
      <c r="A17" s="42" t="s">
        <v>21</v>
      </c>
      <c r="B17" s="43">
        <f t="shared" si="0"/>
        <v>3589217</v>
      </c>
      <c r="C17" s="43">
        <f t="shared" si="0"/>
        <v>58254</v>
      </c>
      <c r="D17" s="43">
        <f t="shared" si="0"/>
        <v>762949</v>
      </c>
      <c r="E17" s="43">
        <f t="shared" si="0"/>
        <v>5340</v>
      </c>
      <c r="F17" s="44">
        <f>C17/'[1]стор.6-8 '!E18</f>
        <v>23.81602616516762</v>
      </c>
      <c r="G17" s="44">
        <f>E17/'[1]стор.6-8 '!G18</f>
        <v>65.92592592592592</v>
      </c>
    </row>
    <row r="18" spans="1:7" ht="15">
      <c r="A18" s="42" t="s">
        <v>22</v>
      </c>
      <c r="B18" s="43">
        <f t="shared" si="0"/>
        <v>10684742</v>
      </c>
      <c r="C18" s="43">
        <f t="shared" si="0"/>
        <v>488717</v>
      </c>
      <c r="D18" s="43">
        <f t="shared" si="0"/>
        <v>1542088</v>
      </c>
      <c r="E18" s="43">
        <f t="shared" si="0"/>
        <v>27388</v>
      </c>
      <c r="F18" s="44">
        <f>C18/'[1]стор.6-8 '!E19</f>
        <v>481.49458128078817</v>
      </c>
      <c r="G18" s="44">
        <f>E18/'[1]стор.6-8 '!G19</f>
        <v>351.12820512820514</v>
      </c>
    </row>
    <row r="19" spans="1:7" ht="15">
      <c r="A19" s="42" t="s">
        <v>23</v>
      </c>
      <c r="B19" s="43">
        <f t="shared" si="0"/>
        <v>1216308</v>
      </c>
      <c r="C19" s="43">
        <f t="shared" si="0"/>
        <v>63493</v>
      </c>
      <c r="D19" s="43">
        <f t="shared" si="0"/>
        <v>130007</v>
      </c>
      <c r="E19" s="43">
        <f t="shared" si="0"/>
        <v>2095</v>
      </c>
      <c r="F19" s="44">
        <f>C19/'[1]стор.6-8 '!E20</f>
        <v>15.244417767106842</v>
      </c>
      <c r="G19" s="44">
        <f>E19/'[1]стор.6-8 '!G20</f>
        <v>8.248031496062993</v>
      </c>
    </row>
    <row r="20" spans="1:7" ht="15">
      <c r="A20" s="42" t="s">
        <v>24</v>
      </c>
      <c r="B20" s="43">
        <f t="shared" si="0"/>
        <v>1021154</v>
      </c>
      <c r="C20" s="43">
        <f t="shared" si="0"/>
        <v>12471</v>
      </c>
      <c r="D20" s="43">
        <f t="shared" si="0"/>
        <v>46411</v>
      </c>
      <c r="E20" s="43">
        <f t="shared" si="0"/>
        <v>388</v>
      </c>
      <c r="F20" s="44">
        <f>C20/'[1]стор.6-8 '!E21</f>
        <v>2.0046616299630284</v>
      </c>
      <c r="G20" s="44">
        <f>E20/'[1]стор.6-8 '!G21</f>
        <v>4.7317073170731705</v>
      </c>
    </row>
    <row r="21" spans="1:7" ht="15">
      <c r="A21" s="42" t="s">
        <v>25</v>
      </c>
      <c r="B21" s="43">
        <f t="shared" si="0"/>
        <v>4027319</v>
      </c>
      <c r="C21" s="43">
        <f t="shared" si="0"/>
        <v>91921</v>
      </c>
      <c r="D21" s="43">
        <f t="shared" si="0"/>
        <v>463366</v>
      </c>
      <c r="E21" s="43">
        <f t="shared" si="0"/>
        <v>6264</v>
      </c>
      <c r="F21" s="44">
        <f>C21/'[1]стор.6-8 '!E22</f>
        <v>92.56898288016113</v>
      </c>
      <c r="G21" s="44">
        <f>E21/'[1]стор.6-8 '!G22</f>
        <v>108</v>
      </c>
    </row>
    <row r="22" spans="1:7" ht="15">
      <c r="A22" s="42" t="s">
        <v>26</v>
      </c>
      <c r="B22" s="43">
        <f t="shared" si="0"/>
        <v>2429764</v>
      </c>
      <c r="C22" s="43">
        <f t="shared" si="0"/>
        <v>19958</v>
      </c>
      <c r="D22" s="43">
        <f t="shared" si="0"/>
        <v>400940</v>
      </c>
      <c r="E22" s="43">
        <f t="shared" si="0"/>
        <v>2260</v>
      </c>
      <c r="F22" s="44">
        <f>C22/'[1]стор.6-8 '!E23</f>
        <v>19.643700787401574</v>
      </c>
      <c r="G22" s="44">
        <f>E22/'[1]стор.6-8 '!G23</f>
        <v>29.736842105263158</v>
      </c>
    </row>
    <row r="23" spans="1:7" ht="15">
      <c r="A23" s="42" t="s">
        <v>27</v>
      </c>
      <c r="B23" s="43">
        <f t="shared" si="0"/>
        <v>3248745</v>
      </c>
      <c r="C23" s="43">
        <f t="shared" si="0"/>
        <v>108851</v>
      </c>
      <c r="D23" s="43">
        <f t="shared" si="0"/>
        <v>355386</v>
      </c>
      <c r="E23" s="43">
        <f t="shared" si="0"/>
        <v>8770</v>
      </c>
      <c r="F23" s="44">
        <f>C23/'[1]стор.6-8 '!E24</f>
        <v>309.23579545454544</v>
      </c>
      <c r="G23" s="44">
        <f>E23/'[1]стор.6-8 '!G24</f>
        <v>350.8</v>
      </c>
    </row>
    <row r="24" spans="1:7" ht="15">
      <c r="A24" s="42" t="s">
        <v>28</v>
      </c>
      <c r="B24" s="43">
        <f t="shared" si="0"/>
        <v>907988</v>
      </c>
      <c r="C24" s="43">
        <f t="shared" si="0"/>
        <v>20199</v>
      </c>
      <c r="D24" s="43">
        <f t="shared" si="0"/>
        <v>132302</v>
      </c>
      <c r="E24" s="43">
        <f t="shared" si="0"/>
        <v>951</v>
      </c>
      <c r="F24" s="44">
        <f>C24/'[1]стор.6-8 '!E25</f>
        <v>14.940088757396449</v>
      </c>
      <c r="G24" s="44">
        <f>E24/'[1]стор.6-8 '!G25</f>
        <v>14.63076923076923</v>
      </c>
    </row>
    <row r="25" spans="1:7" ht="15">
      <c r="A25" s="42" t="s">
        <v>29</v>
      </c>
      <c r="B25" s="43">
        <f t="shared" si="0"/>
        <v>4370114</v>
      </c>
      <c r="C25" s="43">
        <f t="shared" si="0"/>
        <v>30333</v>
      </c>
      <c r="D25" s="43">
        <f t="shared" si="0"/>
        <v>921309</v>
      </c>
      <c r="E25" s="43">
        <f t="shared" si="0"/>
        <v>2654</v>
      </c>
      <c r="F25" s="44">
        <f>C25/'[1]стор.6-8 '!E26</f>
        <v>22.254585473220835</v>
      </c>
      <c r="G25" s="44">
        <f>E25/'[1]стор.6-8 '!G26</f>
        <v>44.233333333333334</v>
      </c>
    </row>
    <row r="26" spans="1:7" ht="15">
      <c r="A26" s="42" t="s">
        <v>30</v>
      </c>
      <c r="B26" s="43">
        <f t="shared" si="0"/>
        <v>4562348</v>
      </c>
      <c r="C26" s="43">
        <f t="shared" si="0"/>
        <v>248736</v>
      </c>
      <c r="D26" s="43">
        <f t="shared" si="0"/>
        <v>393689</v>
      </c>
      <c r="E26" s="43">
        <f t="shared" si="0"/>
        <v>7500</v>
      </c>
      <c r="F26" s="44">
        <f>C26/'[1]стор.6-8 '!E27</f>
        <v>323.45383615084523</v>
      </c>
      <c r="G26" s="44">
        <f>E26/'[1]стор.6-8 '!G27</f>
        <v>122.95081967213115</v>
      </c>
    </row>
    <row r="27" spans="1:7" ht="15">
      <c r="A27" s="42" t="s">
        <v>31</v>
      </c>
      <c r="B27" s="43">
        <f t="shared" si="0"/>
        <v>643498</v>
      </c>
      <c r="C27" s="43">
        <f t="shared" si="0"/>
        <v>10451</v>
      </c>
      <c r="D27" s="43">
        <f t="shared" si="0"/>
        <v>59663</v>
      </c>
      <c r="E27" s="43">
        <f t="shared" si="0"/>
        <v>356</v>
      </c>
      <c r="F27" s="44">
        <f>C27/'[1]стор.6-8 '!E28</f>
        <v>3.8851301115241634</v>
      </c>
      <c r="G27" s="44">
        <f>E27/'[1]стор.6-8 '!G28</f>
        <v>5.085714285714285</v>
      </c>
    </row>
    <row r="28" spans="1:7" ht="15">
      <c r="A28" s="42" t="s">
        <v>32</v>
      </c>
      <c r="B28" s="43">
        <f t="shared" si="0"/>
        <v>2634735</v>
      </c>
      <c r="C28" s="43">
        <f t="shared" si="0"/>
        <v>215052</v>
      </c>
      <c r="D28" s="43">
        <f t="shared" si="0"/>
        <v>153710</v>
      </c>
      <c r="E28" s="43">
        <f t="shared" si="0"/>
        <v>3021</v>
      </c>
      <c r="F28" s="44">
        <f>C28/'[1]стор.6-8 '!E29</f>
        <v>444.3223140495868</v>
      </c>
      <c r="G28" s="44">
        <f>E28/'[1]стор.6-8 '!G29</f>
        <v>167.83333333333334</v>
      </c>
    </row>
    <row r="29" spans="1:7" ht="15">
      <c r="A29" s="42" t="s">
        <v>33</v>
      </c>
      <c r="B29" s="43">
        <f t="shared" si="0"/>
        <v>3235957</v>
      </c>
      <c r="C29" s="43">
        <f t="shared" si="0"/>
        <v>401649</v>
      </c>
      <c r="D29" s="43">
        <f t="shared" si="0"/>
        <v>274758</v>
      </c>
      <c r="E29" s="43">
        <f t="shared" si="0"/>
        <v>21627</v>
      </c>
      <c r="F29" s="44">
        <f>C29/'[1]стор.6-8 '!E30</f>
        <v>79.64485425342059</v>
      </c>
      <c r="G29" s="44">
        <f>E29/'[1]стор.6-8 '!G30</f>
        <v>248.58620689655172</v>
      </c>
    </row>
    <row r="30" spans="1:7" ht="15">
      <c r="A30" s="42" t="s">
        <v>34</v>
      </c>
      <c r="B30" s="43">
        <f aca="true" t="shared" si="1" ref="B30:E38">B71+B113</f>
        <v>1068751</v>
      </c>
      <c r="C30" s="43">
        <f t="shared" si="1"/>
        <v>38141</v>
      </c>
      <c r="D30" s="43">
        <f t="shared" si="1"/>
        <v>214612</v>
      </c>
      <c r="E30" s="43">
        <f t="shared" si="1"/>
        <v>1275</v>
      </c>
      <c r="F30" s="44">
        <f>C30/'[1]стор.6-8 '!E31</f>
        <v>9.90418073227733</v>
      </c>
      <c r="G30" s="44">
        <f>E30/'[1]стор.6-8 '!G31</f>
        <v>6.746031746031746</v>
      </c>
    </row>
    <row r="31" spans="1:7" ht="15">
      <c r="A31" s="42" t="s">
        <v>35</v>
      </c>
      <c r="B31" s="43">
        <f t="shared" si="1"/>
        <v>2597990</v>
      </c>
      <c r="C31" s="43">
        <f t="shared" si="1"/>
        <v>80258</v>
      </c>
      <c r="D31" s="43">
        <f t="shared" si="1"/>
        <v>419772</v>
      </c>
      <c r="E31" s="43">
        <f t="shared" si="1"/>
        <v>3778</v>
      </c>
      <c r="F31" s="44">
        <f>C31/'[1]стор.6-8 '!E32</f>
        <v>84.74973600844773</v>
      </c>
      <c r="G31" s="44">
        <f>E31/'[1]стор.6-8 '!G32</f>
        <v>134.92857142857142</v>
      </c>
    </row>
    <row r="32" spans="1:7" ht="15">
      <c r="A32" s="42" t="s">
        <v>36</v>
      </c>
      <c r="B32" s="43">
        <f t="shared" si="1"/>
        <v>888654</v>
      </c>
      <c r="C32" s="43">
        <f t="shared" si="1"/>
        <v>5693</v>
      </c>
      <c r="D32" s="43">
        <f t="shared" si="1"/>
        <v>135129</v>
      </c>
      <c r="E32" s="43">
        <f t="shared" si="1"/>
        <v>265</v>
      </c>
      <c r="F32" s="44">
        <f>C32/'[1]стор.6-8 '!E33</f>
        <v>3.073974082073434</v>
      </c>
      <c r="G32" s="44">
        <f>E32/'[1]стор.6-8 '!G33</f>
        <v>2.731958762886598</v>
      </c>
    </row>
    <row r="33" spans="1:7" ht="15">
      <c r="A33" s="42" t="s">
        <v>37</v>
      </c>
      <c r="B33" s="43">
        <f t="shared" si="1"/>
        <v>10710394</v>
      </c>
      <c r="C33" s="43">
        <f t="shared" si="1"/>
        <v>224886</v>
      </c>
      <c r="D33" s="43">
        <f t="shared" si="1"/>
        <v>1778630</v>
      </c>
      <c r="E33" s="43">
        <f t="shared" si="1"/>
        <v>21963</v>
      </c>
      <c r="F33" s="44">
        <f>C33/'[1]стор.6-8 '!E34</f>
        <v>609.4471544715448</v>
      </c>
      <c r="G33" s="44">
        <f>E33/'[1]стор.6-8 '!G34</f>
        <v>1689.4615384615386</v>
      </c>
    </row>
    <row r="34" spans="1:7" ht="15">
      <c r="A34" s="42" t="s">
        <v>38</v>
      </c>
      <c r="B34" s="43">
        <f t="shared" si="1"/>
        <v>771521</v>
      </c>
      <c r="C34" s="43">
        <f t="shared" si="1"/>
        <v>11701</v>
      </c>
      <c r="D34" s="43">
        <f t="shared" si="1"/>
        <v>113101</v>
      </c>
      <c r="E34" s="43">
        <f t="shared" si="1"/>
        <v>1655</v>
      </c>
      <c r="F34" s="44">
        <f>C34/'[1]стор.6-8 '!E35</f>
        <v>2.9165004985044867</v>
      </c>
      <c r="G34" s="44">
        <f>E34/'[1]стор.6-8 '!G35</f>
        <v>5.726643598615917</v>
      </c>
    </row>
    <row r="35" spans="1:7" ht="15">
      <c r="A35" s="42" t="s">
        <v>39</v>
      </c>
      <c r="B35" s="43">
        <f t="shared" si="1"/>
        <v>1742473</v>
      </c>
      <c r="C35" s="43">
        <f t="shared" si="1"/>
        <v>69136</v>
      </c>
      <c r="D35" s="43">
        <f t="shared" si="1"/>
        <v>198465</v>
      </c>
      <c r="E35" s="43">
        <f t="shared" si="1"/>
        <v>6641</v>
      </c>
      <c r="F35" s="44">
        <f>C35/'[1]стор.6-8 '!E36</f>
        <v>73.31495227995758</v>
      </c>
      <c r="G35" s="44">
        <f>E35/'[1]стор.6-8 '!G36</f>
        <v>61.49074074074074</v>
      </c>
    </row>
    <row r="36" spans="1:7" ht="15">
      <c r="A36" s="42" t="s">
        <v>40</v>
      </c>
      <c r="B36" s="43">
        <f t="shared" si="1"/>
        <v>2996033</v>
      </c>
      <c r="C36" s="43">
        <f t="shared" si="1"/>
        <v>47126</v>
      </c>
      <c r="D36" s="43">
        <f t="shared" si="1"/>
        <v>404978</v>
      </c>
      <c r="E36" s="43">
        <f t="shared" si="1"/>
        <v>4775</v>
      </c>
      <c r="F36" s="44">
        <f>C36/'[1]стор.6-8 '!E37</f>
        <v>29.826582278481013</v>
      </c>
      <c r="G36" s="44">
        <f>E36/'[1]стор.6-8 '!G37</f>
        <v>17.053571428571427</v>
      </c>
    </row>
    <row r="37" spans="1:7" ht="15">
      <c r="A37" s="42" t="s">
        <v>41</v>
      </c>
      <c r="B37" s="43">
        <f t="shared" si="1"/>
        <v>405112</v>
      </c>
      <c r="C37" s="43">
        <f t="shared" si="1"/>
        <v>20955</v>
      </c>
      <c r="D37" s="43">
        <f t="shared" si="1"/>
        <v>37175</v>
      </c>
      <c r="E37" s="43">
        <f t="shared" si="1"/>
        <v>859</v>
      </c>
      <c r="F37" s="44">
        <f>C37/'[1]стор.6-8 '!E38</f>
        <v>8.147356143079316</v>
      </c>
      <c r="G37" s="44">
        <f>E37/'[1]стор.6-8 '!G38</f>
        <v>12.271428571428572</v>
      </c>
    </row>
    <row r="38" spans="1:7" ht="15">
      <c r="A38" s="42" t="s">
        <v>42</v>
      </c>
      <c r="B38" s="43">
        <f t="shared" si="1"/>
        <v>3479445</v>
      </c>
      <c r="C38" s="43">
        <f t="shared" si="1"/>
        <v>282475</v>
      </c>
      <c r="D38" s="43">
        <f t="shared" si="1"/>
        <v>453564</v>
      </c>
      <c r="E38" s="43">
        <f t="shared" si="1"/>
        <v>17292</v>
      </c>
      <c r="F38" s="44">
        <f>C38/'[1]стор.6-8 '!E39</f>
        <v>252.43521000893654</v>
      </c>
      <c r="G38" s="44">
        <f>E38/'[1]стор.6-8 '!G39</f>
        <v>393</v>
      </c>
    </row>
    <row r="39" spans="1:7" ht="15">
      <c r="A39" s="42" t="s">
        <v>43</v>
      </c>
      <c r="B39" s="43">
        <f>B80+0</f>
        <v>8288021</v>
      </c>
      <c r="C39" s="43">
        <f>C80+0</f>
        <v>1102826</v>
      </c>
      <c r="D39" s="43">
        <f>D80+0</f>
        <v>460475</v>
      </c>
      <c r="E39" s="43">
        <f>E80+0</f>
        <v>37719</v>
      </c>
      <c r="F39" s="44">
        <f>C39/'[1]стор.6-8 '!E40</f>
        <v>254.2831450311275</v>
      </c>
      <c r="G39" s="44">
        <f>E39/'[1]стор.6-8 '!G40</f>
        <v>191.46700507614213</v>
      </c>
    </row>
    <row r="40" spans="1:7" ht="15">
      <c r="A40" s="45" t="s">
        <v>44</v>
      </c>
      <c r="B40" s="46">
        <f>B81+B123</f>
        <v>208051</v>
      </c>
      <c r="C40" s="46">
        <f>C81+C123</f>
        <v>28342</v>
      </c>
      <c r="D40" s="46">
        <f>D81+D123</f>
        <v>23010</v>
      </c>
      <c r="E40" s="46">
        <f>E81+E123</f>
        <v>588</v>
      </c>
      <c r="F40" s="47">
        <f>C40/'[1]стор.6-8 '!E41</f>
        <v>3.797159699892819</v>
      </c>
      <c r="G40" s="47">
        <f>E40/'[1]стор.6-8 '!G41</f>
        <v>1.993220338983051</v>
      </c>
    </row>
    <row r="41" spans="1:7" ht="15">
      <c r="A41" s="48" t="s">
        <v>45</v>
      </c>
      <c r="B41" s="48"/>
      <c r="C41" s="48"/>
      <c r="D41" s="48"/>
      <c r="E41" s="48"/>
      <c r="F41" s="48"/>
      <c r="G41" s="48"/>
    </row>
    <row r="42" spans="1:7" ht="15">
      <c r="A42" s="1" t="s">
        <v>46</v>
      </c>
      <c r="B42" s="1"/>
      <c r="C42" s="1"/>
      <c r="D42" s="1"/>
      <c r="E42" s="1"/>
      <c r="F42" s="1"/>
      <c r="G42" s="1"/>
    </row>
    <row r="43" spans="1:7" ht="15.75">
      <c r="A43" s="2" t="s">
        <v>1</v>
      </c>
      <c r="B43" s="2"/>
      <c r="C43" s="2"/>
      <c r="D43" s="2"/>
      <c r="E43" s="2"/>
      <c r="F43" s="2"/>
      <c r="G43" s="2"/>
    </row>
    <row r="44" spans="1:7" ht="15.75">
      <c r="A44" s="3" t="s">
        <v>47</v>
      </c>
      <c r="B44" s="3"/>
      <c r="C44" s="3"/>
      <c r="D44" s="3"/>
      <c r="E44" s="3"/>
      <c r="F44" s="3"/>
      <c r="G44" s="3"/>
    </row>
    <row r="45" spans="1:7" ht="15">
      <c r="A45" s="4"/>
      <c r="B45" s="5"/>
      <c r="C45" s="5"/>
      <c r="D45" s="5"/>
      <c r="E45" s="6"/>
      <c r="F45" s="7"/>
      <c r="G45" s="7"/>
    </row>
    <row r="46" spans="1:7" ht="15">
      <c r="A46" s="8"/>
      <c r="B46" s="9" t="s">
        <v>3</v>
      </c>
      <c r="C46" s="10"/>
      <c r="D46" s="10"/>
      <c r="E46" s="10"/>
      <c r="F46" s="11" t="s">
        <v>4</v>
      </c>
      <c r="G46" s="11"/>
    </row>
    <row r="47" spans="1:7" ht="15">
      <c r="A47" s="12"/>
      <c r="B47" s="13" t="s">
        <v>5</v>
      </c>
      <c r="C47" s="14"/>
      <c r="D47" s="15"/>
      <c r="E47" s="15"/>
      <c r="F47" s="16" t="str">
        <f>'[1]стор3 '!$A$182</f>
        <v>них субсидій у серпні, грн.  </v>
      </c>
      <c r="G47" s="16"/>
    </row>
    <row r="48" spans="1:7" ht="15">
      <c r="A48" s="17"/>
      <c r="B48" s="18" t="s">
        <v>6</v>
      </c>
      <c r="C48" s="19"/>
      <c r="D48" s="20" t="s">
        <v>7</v>
      </c>
      <c r="E48" s="49"/>
      <c r="F48" s="22" t="s">
        <v>6</v>
      </c>
      <c r="G48" s="23" t="s">
        <v>8</v>
      </c>
    </row>
    <row r="49" spans="1:7" ht="15">
      <c r="A49" s="24"/>
      <c r="B49" s="25"/>
      <c r="C49" s="26"/>
      <c r="D49" s="27" t="s">
        <v>9</v>
      </c>
      <c r="E49" s="50"/>
      <c r="F49" s="29"/>
      <c r="G49" s="23" t="s">
        <v>10</v>
      </c>
    </row>
    <row r="50" spans="1:7" ht="15">
      <c r="A50" s="24"/>
      <c r="B50" s="30" t="s">
        <v>11</v>
      </c>
      <c r="C50" s="31" t="s">
        <v>12</v>
      </c>
      <c r="D50" s="11" t="s">
        <v>11</v>
      </c>
      <c r="E50" s="17" t="s">
        <v>12</v>
      </c>
      <c r="F50" s="29"/>
      <c r="G50" s="23" t="s">
        <v>13</v>
      </c>
    </row>
    <row r="51" spans="1:7" ht="15">
      <c r="A51" s="32"/>
      <c r="B51" s="13" t="s">
        <v>14</v>
      </c>
      <c r="C51" s="16" t="str">
        <f>'[1]стор3 '!$A$176</f>
        <v>у серпні</v>
      </c>
      <c r="D51" s="16" t="s">
        <v>14</v>
      </c>
      <c r="E51" s="16" t="str">
        <f>'[1]стор3 '!$A$176</f>
        <v>у серпні</v>
      </c>
      <c r="F51" s="34"/>
      <c r="G51" s="16" t="s">
        <v>15</v>
      </c>
    </row>
    <row r="52" spans="1:7" ht="15">
      <c r="A52" s="42"/>
      <c r="B52" s="51"/>
      <c r="C52" s="51"/>
      <c r="D52" s="36"/>
      <c r="E52" s="36"/>
      <c r="F52" s="37"/>
      <c r="G52" s="37"/>
    </row>
    <row r="53" spans="1:7" ht="15">
      <c r="A53" s="39" t="s">
        <v>16</v>
      </c>
      <c r="B53" s="40">
        <f>SUM(B55:B81)</f>
        <v>75996392</v>
      </c>
      <c r="C53" s="40">
        <f>SUM(C55:C81)</f>
        <v>3973561</v>
      </c>
      <c r="D53" s="40">
        <f>SUM(D55:D81)</f>
        <v>9768534</v>
      </c>
      <c r="E53" s="40">
        <f>SUM(E55:E81)</f>
        <v>192098</v>
      </c>
      <c r="F53" s="41">
        <v>103.9</v>
      </c>
      <c r="G53" s="41">
        <v>97.3</v>
      </c>
    </row>
    <row r="54" spans="1:7" ht="15">
      <c r="A54" s="42" t="s">
        <v>17</v>
      </c>
      <c r="B54" s="52"/>
      <c r="C54" s="53"/>
      <c r="D54" s="52"/>
      <c r="E54" s="52"/>
      <c r="F54" s="44"/>
      <c r="G54" s="44"/>
    </row>
    <row r="55" spans="1:7" ht="15">
      <c r="A55" s="42" t="s">
        <v>18</v>
      </c>
      <c r="B55" s="54">
        <v>2160250</v>
      </c>
      <c r="C55" s="54">
        <v>203059</v>
      </c>
      <c r="D55" s="54">
        <v>176758</v>
      </c>
      <c r="E55" s="54">
        <v>5192</v>
      </c>
      <c r="F55" s="44">
        <v>107.7</v>
      </c>
      <c r="G55" s="44">
        <v>96.1</v>
      </c>
    </row>
    <row r="56" spans="1:7" ht="15">
      <c r="A56" s="42" t="s">
        <v>19</v>
      </c>
      <c r="B56" s="54">
        <v>1906301</v>
      </c>
      <c r="C56" s="54">
        <v>35428</v>
      </c>
      <c r="D56" s="54">
        <v>297873</v>
      </c>
      <c r="E56" s="54">
        <v>5327</v>
      </c>
      <c r="F56" s="44">
        <f>C56/'[1]стор.6-8 '!E60</f>
        <v>18.7946949602122</v>
      </c>
      <c r="G56" s="44">
        <f>E56/'[1]стор.6-8 '!G60</f>
        <v>98.64814814814815</v>
      </c>
    </row>
    <row r="57" spans="1:7" ht="15">
      <c r="A57" s="42" t="s">
        <v>20</v>
      </c>
      <c r="B57" s="54">
        <v>1916893</v>
      </c>
      <c r="C57" s="54">
        <v>226045</v>
      </c>
      <c r="D57" s="54">
        <v>216885</v>
      </c>
      <c r="E57" s="54">
        <v>8696</v>
      </c>
      <c r="F57" s="44">
        <f>C57/'[1]стор.6-8 '!E61</f>
        <v>309.6506849315069</v>
      </c>
      <c r="G57" s="44">
        <f>E57/'[1]стор.6-8 '!G61</f>
        <v>142.55737704918033</v>
      </c>
    </row>
    <row r="58" spans="1:7" ht="15">
      <c r="A58" s="42" t="s">
        <v>21</v>
      </c>
      <c r="B58" s="54">
        <v>3451913</v>
      </c>
      <c r="C58" s="54">
        <v>57228</v>
      </c>
      <c r="D58" s="54">
        <v>731230</v>
      </c>
      <c r="E58" s="54">
        <v>5315</v>
      </c>
      <c r="F58" s="44">
        <f>C58/'[1]стор.6-8 '!E62</f>
        <v>34.578851963746224</v>
      </c>
      <c r="G58" s="44">
        <f>E58/'[1]стор.6-8 '!G62</f>
        <v>70.86666666666666</v>
      </c>
    </row>
    <row r="59" spans="1:7" ht="15">
      <c r="A59" s="42" t="s">
        <v>22</v>
      </c>
      <c r="B59" s="54">
        <v>10549830</v>
      </c>
      <c r="C59" s="54">
        <v>486522</v>
      </c>
      <c r="D59" s="54">
        <v>1523413</v>
      </c>
      <c r="E59" s="54">
        <v>27312</v>
      </c>
      <c r="F59" s="44">
        <f>C59/'[1]стор.6-8 '!E63</f>
        <v>567.0419580419581</v>
      </c>
      <c r="G59" s="44">
        <f>E59/'[1]стор.6-8 '!G63</f>
        <v>369.0810810810811</v>
      </c>
    </row>
    <row r="60" spans="1:7" ht="15">
      <c r="A60" s="42" t="s">
        <v>23</v>
      </c>
      <c r="B60" s="54">
        <v>1100086</v>
      </c>
      <c r="C60" s="54">
        <v>42713</v>
      </c>
      <c r="D60" s="54">
        <v>122948</v>
      </c>
      <c r="E60" s="54">
        <v>1693</v>
      </c>
      <c r="F60" s="44">
        <f>C60/'[1]стор.6-8 '!E64</f>
        <v>10.907303370786517</v>
      </c>
      <c r="G60" s="44">
        <f>E60/'[1]стор.6-8 '!G64</f>
        <v>6.7991967871485945</v>
      </c>
    </row>
    <row r="61" spans="1:7" ht="15">
      <c r="A61" s="42" t="s">
        <v>24</v>
      </c>
      <c r="B61" s="54">
        <v>260613</v>
      </c>
      <c r="C61" s="54">
        <v>1873</v>
      </c>
      <c r="D61" s="54">
        <v>24727</v>
      </c>
      <c r="E61" s="54">
        <v>74</v>
      </c>
      <c r="F61" s="44">
        <f>C61/'[1]стор.6-8 '!E65</f>
        <v>1.8805220883534137</v>
      </c>
      <c r="G61" s="44">
        <f>E61/'[1]стор.6-8 '!G65</f>
        <v>2.3125</v>
      </c>
    </row>
    <row r="62" spans="1:7" ht="15">
      <c r="A62" s="42" t="s">
        <v>25</v>
      </c>
      <c r="B62" s="54">
        <v>3915254</v>
      </c>
      <c r="C62" s="54">
        <v>90335</v>
      </c>
      <c r="D62" s="54">
        <v>459169</v>
      </c>
      <c r="E62" s="54">
        <v>6161</v>
      </c>
      <c r="F62" s="44">
        <f>C62/'[1]стор.6-8 '!E66</f>
        <v>785.5217391304348</v>
      </c>
      <c r="G62" s="44">
        <f>E62/'[1]стор.6-8 '!G66</f>
        <v>770.125</v>
      </c>
    </row>
    <row r="63" spans="1:7" ht="15">
      <c r="A63" s="42" t="s">
        <v>26</v>
      </c>
      <c r="B63" s="54">
        <v>1455708</v>
      </c>
      <c r="C63" s="54">
        <v>11970</v>
      </c>
      <c r="D63" s="54">
        <v>271344</v>
      </c>
      <c r="E63" s="54">
        <v>860</v>
      </c>
      <c r="F63" s="44">
        <f>C63/'[1]стор.6-8 '!E67</f>
        <v>14.474002418379685</v>
      </c>
      <c r="G63" s="44">
        <f>E63/'[1]стор.6-8 '!G67</f>
        <v>12.46376811594203</v>
      </c>
    </row>
    <row r="64" spans="1:7" ht="15">
      <c r="A64" s="42" t="s">
        <v>27</v>
      </c>
      <c r="B64" s="54">
        <v>3000534</v>
      </c>
      <c r="C64" s="54">
        <v>100353</v>
      </c>
      <c r="D64" s="54">
        <v>312995</v>
      </c>
      <c r="E64" s="54">
        <v>7620</v>
      </c>
      <c r="F64" s="44">
        <f>C64/'[1]стор.6-8 '!E68</f>
        <v>721.9640287769785</v>
      </c>
      <c r="G64" s="44">
        <f>E64/'[1]стор.6-8 '!G68</f>
        <v>952.5</v>
      </c>
    </row>
    <row r="65" spans="1:7" ht="15">
      <c r="A65" s="42" t="s">
        <v>28</v>
      </c>
      <c r="B65" s="54">
        <v>784348</v>
      </c>
      <c r="C65" s="54">
        <v>15131</v>
      </c>
      <c r="D65" s="54">
        <v>126808</v>
      </c>
      <c r="E65" s="54">
        <v>785</v>
      </c>
      <c r="F65" s="44">
        <f>C65/'[1]стор.6-8 '!E69</f>
        <v>18.429963459196102</v>
      </c>
      <c r="G65" s="44">
        <f>E65/'[1]стор.6-8 '!G69</f>
        <v>14.272727272727273</v>
      </c>
    </row>
    <row r="66" spans="1:7" ht="15">
      <c r="A66" s="42" t="s">
        <v>29</v>
      </c>
      <c r="B66" s="54">
        <v>4169983</v>
      </c>
      <c r="C66" s="54">
        <v>29648</v>
      </c>
      <c r="D66" s="54">
        <v>874145</v>
      </c>
      <c r="E66" s="54">
        <v>2640</v>
      </c>
      <c r="F66" s="44">
        <f>C66/'[1]стор.6-8 '!E70</f>
        <v>70.25592417061611</v>
      </c>
      <c r="G66" s="44">
        <f>E66/'[1]стор.6-8 '!G70</f>
        <v>114.78260869565217</v>
      </c>
    </row>
    <row r="67" spans="1:7" ht="15">
      <c r="A67" s="42" t="s">
        <v>30</v>
      </c>
      <c r="B67" s="54">
        <v>4226059</v>
      </c>
      <c r="C67" s="54">
        <v>246709</v>
      </c>
      <c r="D67" s="54">
        <v>320111</v>
      </c>
      <c r="E67" s="54">
        <v>7460</v>
      </c>
      <c r="F67" s="44">
        <f>C67/'[1]стор.6-8 '!E71</f>
        <v>351.9386590584879</v>
      </c>
      <c r="G67" s="44">
        <f>E67/'[1]стор.6-8 '!G71</f>
        <v>126.44067796610169</v>
      </c>
    </row>
    <row r="68" spans="1:7" ht="15">
      <c r="A68" s="42" t="s">
        <v>31</v>
      </c>
      <c r="B68" s="54">
        <v>563168</v>
      </c>
      <c r="C68" s="54">
        <v>8063</v>
      </c>
      <c r="D68" s="54">
        <v>56548</v>
      </c>
      <c r="E68" s="54">
        <v>280</v>
      </c>
      <c r="F68" s="44">
        <f>C68/'[1]стор.6-8 '!E72</f>
        <v>3.558252427184466</v>
      </c>
      <c r="G68" s="44">
        <f>E68/'[1]стор.6-8 '!G72</f>
        <v>4.117647058823529</v>
      </c>
    </row>
    <row r="69" spans="1:7" ht="15">
      <c r="A69" s="42" t="s">
        <v>32</v>
      </c>
      <c r="B69" s="54">
        <v>2484072</v>
      </c>
      <c r="C69" s="54">
        <v>172171</v>
      </c>
      <c r="D69" s="54">
        <v>141214</v>
      </c>
      <c r="E69" s="54">
        <v>2820</v>
      </c>
      <c r="F69" s="44">
        <f>C69/'[1]стор.6-8 '!E73</f>
        <v>1056.2638036809815</v>
      </c>
      <c r="G69" s="44">
        <f>E69/'[1]стор.6-8 '!G73</f>
        <v>402.85714285714283</v>
      </c>
    </row>
    <row r="70" spans="1:7" ht="15">
      <c r="A70" s="42" t="s">
        <v>33</v>
      </c>
      <c r="B70" s="54">
        <v>3076856</v>
      </c>
      <c r="C70" s="54">
        <v>398545</v>
      </c>
      <c r="D70" s="54">
        <v>252029</v>
      </c>
      <c r="E70" s="54">
        <v>21103</v>
      </c>
      <c r="F70" s="44">
        <f>C70/'[1]стор.6-8 '!E74</f>
        <v>151.3078967350038</v>
      </c>
      <c r="G70" s="44">
        <f>E70/'[1]стор.6-8 '!G74</f>
        <v>383.6909090909091</v>
      </c>
    </row>
    <row r="71" spans="1:7" ht="15">
      <c r="A71" s="42" t="s">
        <v>34</v>
      </c>
      <c r="B71" s="54">
        <v>882976</v>
      </c>
      <c r="C71" s="54">
        <v>35867</v>
      </c>
      <c r="D71" s="54">
        <v>161990</v>
      </c>
      <c r="E71" s="54">
        <v>1139</v>
      </c>
      <c r="F71" s="44">
        <f>C71/'[1]стор.6-8 '!E75</f>
        <v>9.720054200542005</v>
      </c>
      <c r="G71" s="44">
        <f>E71/'[1]стор.6-8 '!G75</f>
        <v>6.508571428571429</v>
      </c>
    </row>
    <row r="72" spans="1:7" ht="15">
      <c r="A72" s="42" t="s">
        <v>35</v>
      </c>
      <c r="B72" s="54">
        <v>2358361</v>
      </c>
      <c r="C72" s="54">
        <v>77224</v>
      </c>
      <c r="D72" s="54">
        <v>381744</v>
      </c>
      <c r="E72" s="54">
        <v>3383</v>
      </c>
      <c r="F72" s="44">
        <f>C72/'[1]стор.6-8 '!E76</f>
        <v>160.54885654885655</v>
      </c>
      <c r="G72" s="44">
        <f>E72/'[1]стор.6-8 '!G76</f>
        <v>147.08695652173913</v>
      </c>
    </row>
    <row r="73" spans="1:7" ht="15">
      <c r="A73" s="42" t="s">
        <v>36</v>
      </c>
      <c r="B73" s="54">
        <v>676306</v>
      </c>
      <c r="C73" s="54">
        <v>4108</v>
      </c>
      <c r="D73" s="54">
        <v>100190</v>
      </c>
      <c r="E73" s="54">
        <v>239</v>
      </c>
      <c r="F73" s="44">
        <f>C73/'[1]стор.6-8 '!E77</f>
        <v>3.7142857142857144</v>
      </c>
      <c r="G73" s="44">
        <f>E73/'[1]стор.6-8 '!G77</f>
        <v>4.596153846153846</v>
      </c>
    </row>
    <row r="74" spans="1:7" ht="15">
      <c r="A74" s="42" t="s">
        <v>37</v>
      </c>
      <c r="B74" s="54">
        <v>10108800</v>
      </c>
      <c r="C74" s="54">
        <v>206076</v>
      </c>
      <c r="D74" s="54">
        <v>1662782</v>
      </c>
      <c r="E74" s="54">
        <v>20457</v>
      </c>
      <c r="F74" s="44">
        <f>C74/'[1]стор.6-8 '!E78</f>
        <v>3888.2264150943397</v>
      </c>
      <c r="G74" s="44">
        <f>E74/'[1]стор.6-8 '!G78</f>
        <v>5114.25</v>
      </c>
    </row>
    <row r="75" spans="1:7" ht="15">
      <c r="A75" s="42" t="s">
        <v>38</v>
      </c>
      <c r="B75" s="54">
        <v>606010</v>
      </c>
      <c r="C75" s="54">
        <v>4291</v>
      </c>
      <c r="D75" s="54">
        <v>90929</v>
      </c>
      <c r="E75" s="54">
        <v>466</v>
      </c>
      <c r="F75" s="44">
        <f>C75/'[1]стор.6-8 '!E79</f>
        <v>1.78568456096546</v>
      </c>
      <c r="G75" s="44">
        <f>E75/'[1]стор.6-8 '!G79</f>
        <v>1.9914529914529915</v>
      </c>
    </row>
    <row r="76" spans="1:7" ht="15">
      <c r="A76" s="42" t="s">
        <v>39</v>
      </c>
      <c r="B76" s="54">
        <v>1503512</v>
      </c>
      <c r="C76" s="54">
        <v>59438</v>
      </c>
      <c r="D76" s="54">
        <v>157641</v>
      </c>
      <c r="E76" s="54">
        <v>2876</v>
      </c>
      <c r="F76" s="44">
        <f>C76/'[1]стор.6-8 '!E80</f>
        <v>213.80575539568346</v>
      </c>
      <c r="G76" s="44">
        <f>E76/'[1]стор.6-8 '!G80</f>
        <v>119.83333333333333</v>
      </c>
    </row>
    <row r="77" spans="1:7" ht="15">
      <c r="A77" s="42" t="s">
        <v>40</v>
      </c>
      <c r="B77" s="54">
        <v>2787692</v>
      </c>
      <c r="C77" s="54">
        <v>38421</v>
      </c>
      <c r="D77" s="54">
        <v>378607</v>
      </c>
      <c r="E77" s="54">
        <v>4375</v>
      </c>
      <c r="F77" s="44">
        <f>C77/'[1]стор.6-8 '!E81</f>
        <v>58.47945205479452</v>
      </c>
      <c r="G77" s="44">
        <f>E77/'[1]стор.6-8 '!G81</f>
        <v>115.13157894736842</v>
      </c>
    </row>
    <row r="78" spans="1:7" ht="15">
      <c r="A78" s="42" t="s">
        <v>41</v>
      </c>
      <c r="B78" s="54">
        <v>350337</v>
      </c>
      <c r="C78" s="54">
        <v>17425</v>
      </c>
      <c r="D78" s="54">
        <v>30647</v>
      </c>
      <c r="E78" s="54">
        <v>625</v>
      </c>
      <c r="F78" s="44">
        <f>C78/'[1]стор.6-8 '!E82</f>
        <v>27.658730158730158</v>
      </c>
      <c r="G78" s="44">
        <f>E78/'[1]стор.6-8 '!G82</f>
        <v>15.24390243902439</v>
      </c>
    </row>
    <row r="79" spans="1:7" ht="15">
      <c r="A79" s="42" t="s">
        <v>42</v>
      </c>
      <c r="B79" s="54">
        <v>3209976</v>
      </c>
      <c r="C79" s="54">
        <v>276111</v>
      </c>
      <c r="D79" s="54">
        <v>412428</v>
      </c>
      <c r="E79" s="54">
        <v>16999</v>
      </c>
      <c r="F79" s="44">
        <f>C79/'[1]стор.6-8 '!E83</f>
        <v>633.2821100917431</v>
      </c>
      <c r="G79" s="44">
        <f>E79/'[1]стор.6-8 '!G83</f>
        <v>999.9411764705883</v>
      </c>
    </row>
    <row r="80" spans="1:7" ht="15">
      <c r="A80" s="42" t="s">
        <v>43</v>
      </c>
      <c r="B80" s="54">
        <v>8288021</v>
      </c>
      <c r="C80" s="54">
        <v>1102826</v>
      </c>
      <c r="D80" s="54">
        <v>460475</v>
      </c>
      <c r="E80" s="54">
        <v>37719</v>
      </c>
      <c r="F80" s="44">
        <f>C80/'[1]стор.6-8 '!E84</f>
        <v>453.27825729551995</v>
      </c>
      <c r="G80" s="44">
        <f>E80/'[1]стор.6-8 '!G84</f>
        <v>227.22289156626505</v>
      </c>
    </row>
    <row r="81" spans="1:7" ht="15">
      <c r="A81" s="45" t="s">
        <v>44</v>
      </c>
      <c r="B81" s="55">
        <v>202533</v>
      </c>
      <c r="C81" s="55">
        <v>25981</v>
      </c>
      <c r="D81" s="55">
        <v>22904</v>
      </c>
      <c r="E81" s="55">
        <v>482</v>
      </c>
      <c r="F81" s="47">
        <f>C81/'[1]стор.6-8 '!E85</f>
        <v>3.4808413719185425</v>
      </c>
      <c r="G81" s="47">
        <f>E81/'[1]стор.6-8 '!G85</f>
        <v>1.6338983050847458</v>
      </c>
    </row>
    <row r="82" spans="1:7" ht="15">
      <c r="A82" s="56"/>
      <c r="B82" s="57"/>
      <c r="C82" s="58"/>
      <c r="D82" s="58"/>
      <c r="E82" s="56"/>
      <c r="F82" s="44"/>
      <c r="G82" s="57"/>
    </row>
    <row r="83" spans="1:7" ht="15">
      <c r="A83" s="48" t="s">
        <v>48</v>
      </c>
      <c r="B83" s="48"/>
      <c r="C83" s="48"/>
      <c r="D83" s="48"/>
      <c r="E83" s="48"/>
      <c r="F83" s="48"/>
      <c r="G83" s="48"/>
    </row>
    <row r="84" spans="1:7" ht="15">
      <c r="A84" s="1" t="s">
        <v>49</v>
      </c>
      <c r="B84" s="1"/>
      <c r="C84" s="1"/>
      <c r="D84" s="1"/>
      <c r="E84" s="1"/>
      <c r="F84" s="1"/>
      <c r="G84" s="1"/>
    </row>
    <row r="85" spans="1:7" ht="15.75">
      <c r="A85" s="2" t="s">
        <v>1</v>
      </c>
      <c r="B85" s="2"/>
      <c r="C85" s="2"/>
      <c r="D85" s="2"/>
      <c r="E85" s="2"/>
      <c r="F85" s="2"/>
      <c r="G85" s="2"/>
    </row>
    <row r="86" spans="1:7" ht="15.75">
      <c r="A86" s="2" t="s">
        <v>50</v>
      </c>
      <c r="B86" s="2"/>
      <c r="C86" s="2"/>
      <c r="D86" s="2"/>
      <c r="E86" s="2"/>
      <c r="F86" s="2"/>
      <c r="G86" s="2"/>
    </row>
    <row r="87" spans="1:7" ht="15">
      <c r="A87" s="4"/>
      <c r="B87" s="5"/>
      <c r="C87" s="5"/>
      <c r="D87" s="5"/>
      <c r="E87" s="6"/>
      <c r="F87" s="7"/>
      <c r="G87" s="7"/>
    </row>
    <row r="88" spans="1:7" ht="15">
      <c r="A88" s="31"/>
      <c r="B88" s="9" t="s">
        <v>3</v>
      </c>
      <c r="C88" s="10"/>
      <c r="D88" s="10"/>
      <c r="E88" s="10"/>
      <c r="F88" s="11" t="s">
        <v>4</v>
      </c>
      <c r="G88" s="11"/>
    </row>
    <row r="89" spans="1:7" ht="15">
      <c r="A89" s="17"/>
      <c r="B89" s="13" t="s">
        <v>5</v>
      </c>
      <c r="C89" s="14"/>
      <c r="D89" s="15"/>
      <c r="E89" s="15"/>
      <c r="F89" s="16" t="str">
        <f>'[1]стор3 '!$A$182</f>
        <v>них субсидій у серпні, грн.  </v>
      </c>
      <c r="G89" s="16"/>
    </row>
    <row r="90" spans="1:7" ht="15">
      <c r="A90" s="24"/>
      <c r="B90" s="18" t="s">
        <v>6</v>
      </c>
      <c r="C90" s="19"/>
      <c r="D90" s="20" t="s">
        <v>7</v>
      </c>
      <c r="E90" s="49"/>
      <c r="F90" s="22" t="s">
        <v>6</v>
      </c>
      <c r="G90" s="23" t="s">
        <v>8</v>
      </c>
    </row>
    <row r="91" spans="1:7" ht="15">
      <c r="A91" s="24"/>
      <c r="B91" s="25"/>
      <c r="C91" s="26"/>
      <c r="D91" s="27" t="s">
        <v>9</v>
      </c>
      <c r="E91" s="50"/>
      <c r="F91" s="29"/>
      <c r="G91" s="23" t="s">
        <v>10</v>
      </c>
    </row>
    <row r="92" spans="1:7" ht="15">
      <c r="A92" s="24"/>
      <c r="B92" s="30" t="s">
        <v>11</v>
      </c>
      <c r="C92" s="31" t="s">
        <v>12</v>
      </c>
      <c r="D92" s="11" t="s">
        <v>11</v>
      </c>
      <c r="E92" s="17" t="s">
        <v>12</v>
      </c>
      <c r="F92" s="29"/>
      <c r="G92" s="59" t="s">
        <v>13</v>
      </c>
    </row>
    <row r="93" spans="1:7" ht="15">
      <c r="A93" s="32"/>
      <c r="B93" s="13" t="s">
        <v>14</v>
      </c>
      <c r="C93" s="16" t="str">
        <f>'[1]стор3 '!$A$176</f>
        <v>у серпні</v>
      </c>
      <c r="D93" s="16" t="s">
        <v>14</v>
      </c>
      <c r="E93" s="16" t="str">
        <f>'[1]стор3 '!$A$176</f>
        <v>у серпні</v>
      </c>
      <c r="F93" s="34"/>
      <c r="G93" s="16" t="s">
        <v>51</v>
      </c>
    </row>
    <row r="94" spans="1:7" ht="15">
      <c r="A94" s="42"/>
      <c r="B94" s="60"/>
      <c r="C94" s="60"/>
      <c r="D94" s="36"/>
      <c r="E94" s="36"/>
      <c r="F94" s="36"/>
      <c r="G94" s="36"/>
    </row>
    <row r="95" spans="1:7" ht="15">
      <c r="A95" s="39" t="s">
        <v>16</v>
      </c>
      <c r="B95" s="40">
        <f>SUM(B97:B123)</f>
        <v>6499010</v>
      </c>
      <c r="C95" s="40">
        <f>SUM(C97:C123)</f>
        <v>208464</v>
      </c>
      <c r="D95" s="40">
        <f>SUM(D97:D123)</f>
        <v>878118</v>
      </c>
      <c r="E95" s="40">
        <f>SUM(E97:E123)</f>
        <v>13043</v>
      </c>
      <c r="F95" s="41">
        <v>8</v>
      </c>
      <c r="G95" s="41">
        <v>16</v>
      </c>
    </row>
    <row r="96" spans="1:7" ht="15">
      <c r="A96" s="42" t="s">
        <v>17</v>
      </c>
      <c r="B96" s="40"/>
      <c r="C96" s="40"/>
      <c r="D96" s="40"/>
      <c r="E96" s="40"/>
      <c r="F96" s="44"/>
      <c r="G96" s="44"/>
    </row>
    <row r="97" spans="1:7" ht="15">
      <c r="A97" s="42" t="s">
        <v>18</v>
      </c>
      <c r="B97" s="54">
        <v>197745</v>
      </c>
      <c r="C97" s="54">
        <v>9685</v>
      </c>
      <c r="D97" s="54">
        <v>5824</v>
      </c>
      <c r="E97" s="54">
        <v>218</v>
      </c>
      <c r="F97" s="44">
        <v>11.5</v>
      </c>
      <c r="G97" s="44">
        <v>19.8</v>
      </c>
    </row>
    <row r="98" spans="1:7" ht="15">
      <c r="A98" s="42" t="s">
        <v>19</v>
      </c>
      <c r="B98" s="54">
        <v>508541</v>
      </c>
      <c r="C98" s="54">
        <v>23197</v>
      </c>
      <c r="D98" s="54">
        <v>61262</v>
      </c>
      <c r="E98" s="54">
        <v>260</v>
      </c>
      <c r="F98" s="44">
        <f>C98/'[1]стор.6-8 '!E104</f>
        <v>27.64839094159714</v>
      </c>
      <c r="G98" s="44">
        <f>E98/'[1]стор.6-8 '!G104</f>
        <v>23.636363636363637</v>
      </c>
    </row>
    <row r="99" spans="1:7" ht="15">
      <c r="A99" s="42" t="s">
        <v>20</v>
      </c>
      <c r="B99" s="54">
        <v>77338</v>
      </c>
      <c r="C99" s="54">
        <v>2987</v>
      </c>
      <c r="D99" s="54">
        <v>12561</v>
      </c>
      <c r="E99" s="54">
        <v>24</v>
      </c>
      <c r="F99" s="44">
        <f>C99/'[1]стор.6-8 '!E105</f>
        <v>0.8780129335684891</v>
      </c>
      <c r="G99" s="44">
        <f>E99/'[1]стор.6-8 '!G105</f>
        <v>0.8888888888888888</v>
      </c>
    </row>
    <row r="100" spans="1:7" ht="15">
      <c r="A100" s="42" t="s">
        <v>21</v>
      </c>
      <c r="B100" s="54">
        <v>137304</v>
      </c>
      <c r="C100" s="54">
        <v>1026</v>
      </c>
      <c r="D100" s="54">
        <v>31719</v>
      </c>
      <c r="E100" s="54">
        <v>25</v>
      </c>
      <c r="F100" s="44">
        <f>C100/'[1]стор.6-8 '!E106</f>
        <v>1.2970922882427307</v>
      </c>
      <c r="G100" s="44">
        <f>E100/'[1]стор.6-8 '!G106</f>
        <v>4.166666666666667</v>
      </c>
    </row>
    <row r="101" spans="1:7" ht="15">
      <c r="A101" s="42" t="s">
        <v>22</v>
      </c>
      <c r="B101" s="54">
        <v>134912</v>
      </c>
      <c r="C101" s="54">
        <v>2195</v>
      </c>
      <c r="D101" s="54">
        <v>18675</v>
      </c>
      <c r="E101" s="54">
        <v>76</v>
      </c>
      <c r="F101" s="44">
        <f>C101/'[1]стор.6-8 '!E107</f>
        <v>13.980891719745223</v>
      </c>
      <c r="G101" s="44">
        <f>E101/'[1]стор.6-8 '!G107</f>
        <v>19</v>
      </c>
    </row>
    <row r="102" spans="1:7" ht="15">
      <c r="A102" s="42" t="s">
        <v>23</v>
      </c>
      <c r="B102" s="54">
        <v>116222</v>
      </c>
      <c r="C102" s="54">
        <v>20780</v>
      </c>
      <c r="D102" s="54">
        <v>7059</v>
      </c>
      <c r="E102" s="54">
        <v>402</v>
      </c>
      <c r="F102" s="44">
        <f>C102/'[1]стор.6-8 '!E108</f>
        <v>83.45381526104417</v>
      </c>
      <c r="G102" s="44">
        <f>E102/'[1]стор.6-8 '!G108</f>
        <v>80.4</v>
      </c>
    </row>
    <row r="103" spans="1:7" ht="15">
      <c r="A103" s="42" t="s">
        <v>24</v>
      </c>
      <c r="B103" s="54">
        <v>760541</v>
      </c>
      <c r="C103" s="54">
        <v>10598</v>
      </c>
      <c r="D103" s="54">
        <v>21684</v>
      </c>
      <c r="E103" s="54">
        <v>314</v>
      </c>
      <c r="F103" s="44">
        <f>C103/'[1]стор.6-8 '!E109</f>
        <v>2.0283253588516748</v>
      </c>
      <c r="G103" s="44">
        <f>E103/'[1]стор.6-8 '!G109</f>
        <v>6.28</v>
      </c>
    </row>
    <row r="104" spans="1:7" ht="15">
      <c r="A104" s="42" t="s">
        <v>25</v>
      </c>
      <c r="B104" s="54">
        <v>112065</v>
      </c>
      <c r="C104" s="54">
        <v>1586</v>
      </c>
      <c r="D104" s="54">
        <v>4197</v>
      </c>
      <c r="E104" s="54">
        <v>103</v>
      </c>
      <c r="F104" s="44">
        <f>C104/'[1]стор.6-8 '!E110</f>
        <v>1.806378132118451</v>
      </c>
      <c r="G104" s="44">
        <f>E104/'[1]стор.6-8 '!G110</f>
        <v>2.06</v>
      </c>
    </row>
    <row r="105" spans="1:7" ht="15">
      <c r="A105" s="42" t="s">
        <v>26</v>
      </c>
      <c r="B105" s="54">
        <v>974056</v>
      </c>
      <c r="C105" s="54">
        <v>7988</v>
      </c>
      <c r="D105" s="54">
        <v>129596</v>
      </c>
      <c r="E105" s="54">
        <v>1400</v>
      </c>
      <c r="F105" s="44">
        <f>C105/'[1]стор.6-8 '!E111</f>
        <v>42.264550264550266</v>
      </c>
      <c r="G105" s="44">
        <f>E105/'[1]стор.6-8 '!G111</f>
        <v>200</v>
      </c>
    </row>
    <row r="106" spans="1:7" ht="15">
      <c r="A106" s="42" t="s">
        <v>27</v>
      </c>
      <c r="B106" s="54">
        <v>248211</v>
      </c>
      <c r="C106" s="54">
        <v>8498</v>
      </c>
      <c r="D106" s="54">
        <v>42391</v>
      </c>
      <c r="E106" s="54">
        <v>1150</v>
      </c>
      <c r="F106" s="44">
        <f>C106/'[1]стор.6-8 '!E112</f>
        <v>39.89671361502347</v>
      </c>
      <c r="G106" s="44">
        <f>E106/'[1]стор.6-8 '!G112</f>
        <v>67.6470588235294</v>
      </c>
    </row>
    <row r="107" spans="1:7" ht="15">
      <c r="A107" s="42" t="s">
        <v>28</v>
      </c>
      <c r="B107" s="54">
        <v>123640</v>
      </c>
      <c r="C107" s="54">
        <v>5068</v>
      </c>
      <c r="D107" s="54">
        <v>5494</v>
      </c>
      <c r="E107" s="54">
        <v>166</v>
      </c>
      <c r="F107" s="44">
        <f>C107/'[1]стор.6-8 '!E113</f>
        <v>9.544256120527306</v>
      </c>
      <c r="G107" s="44">
        <f>E107/'[1]стор.6-8 '!G113</f>
        <v>16.6</v>
      </c>
    </row>
    <row r="108" spans="1:7" ht="15">
      <c r="A108" s="42" t="s">
        <v>29</v>
      </c>
      <c r="B108" s="54">
        <v>200131</v>
      </c>
      <c r="C108" s="54">
        <v>685</v>
      </c>
      <c r="D108" s="54">
        <v>47164</v>
      </c>
      <c r="E108" s="54">
        <v>14</v>
      </c>
      <c r="F108" s="44">
        <f>C108/'[1]стор.6-8 '!E114</f>
        <v>0.7279489904357067</v>
      </c>
      <c r="G108" s="44">
        <f>E108/'[1]стор.6-8 '!G114</f>
        <v>0.3783783783783784</v>
      </c>
    </row>
    <row r="109" spans="1:7" ht="15">
      <c r="A109" s="42" t="s">
        <v>30</v>
      </c>
      <c r="B109" s="54">
        <v>336289</v>
      </c>
      <c r="C109" s="54">
        <v>2027</v>
      </c>
      <c r="D109" s="54">
        <v>73578</v>
      </c>
      <c r="E109" s="54">
        <v>40</v>
      </c>
      <c r="F109" s="44">
        <f>C109/'[1]стор.6-8 '!E115</f>
        <v>29.808823529411764</v>
      </c>
      <c r="G109" s="44">
        <f>E109/'[1]стор.6-8 '!G115</f>
        <v>20</v>
      </c>
    </row>
    <row r="110" spans="1:7" ht="15">
      <c r="A110" s="42" t="s">
        <v>31</v>
      </c>
      <c r="B110" s="54">
        <v>80330</v>
      </c>
      <c r="C110" s="54">
        <v>2388</v>
      </c>
      <c r="D110" s="54">
        <v>3115</v>
      </c>
      <c r="E110" s="54">
        <v>76</v>
      </c>
      <c r="F110" s="44">
        <f>C110/'[1]стор.6-8 '!E116</f>
        <v>5.632075471698113</v>
      </c>
      <c r="G110" s="44">
        <f>E110/'[1]стор.6-8 '!G116</f>
        <v>38</v>
      </c>
    </row>
    <row r="111" spans="1:7" ht="15">
      <c r="A111" s="42" t="s">
        <v>32</v>
      </c>
      <c r="B111" s="54">
        <v>150663</v>
      </c>
      <c r="C111" s="54">
        <v>42881</v>
      </c>
      <c r="D111" s="54">
        <v>12496</v>
      </c>
      <c r="E111" s="54">
        <v>201</v>
      </c>
      <c r="F111" s="44">
        <f>C111/'[1]стор.6-8 '!E117</f>
        <v>133.58566978193147</v>
      </c>
      <c r="G111" s="44">
        <f>E111/'[1]стор.6-8 '!G117</f>
        <v>18.272727272727273</v>
      </c>
    </row>
    <row r="112" spans="1:7" ht="15">
      <c r="A112" s="42" t="s">
        <v>33</v>
      </c>
      <c r="B112" s="54">
        <v>159101</v>
      </c>
      <c r="C112" s="54">
        <v>3104</v>
      </c>
      <c r="D112" s="54">
        <v>22729</v>
      </c>
      <c r="E112" s="54">
        <v>524</v>
      </c>
      <c r="F112" s="44">
        <f>C112/'[1]стор.6-8 '!E118</f>
        <v>1.2885014528850145</v>
      </c>
      <c r="G112" s="44">
        <f>E112/'[1]стор.6-8 '!G118</f>
        <v>16.375</v>
      </c>
    </row>
    <row r="113" spans="1:7" ht="15">
      <c r="A113" s="42" t="s">
        <v>34</v>
      </c>
      <c r="B113" s="54">
        <v>185775</v>
      </c>
      <c r="C113" s="54">
        <v>2274</v>
      </c>
      <c r="D113" s="54">
        <v>52622</v>
      </c>
      <c r="E113" s="54">
        <v>136</v>
      </c>
      <c r="F113" s="44">
        <f>C113/'[1]стор.6-8 '!E119</f>
        <v>14.124223602484472</v>
      </c>
      <c r="G113" s="44">
        <f>E113/'[1]стор.6-8 '!G119</f>
        <v>9.714285714285714</v>
      </c>
    </row>
    <row r="114" spans="1:7" ht="15">
      <c r="A114" s="42" t="s">
        <v>35</v>
      </c>
      <c r="B114" s="54">
        <v>239629</v>
      </c>
      <c r="C114" s="54">
        <v>3034</v>
      </c>
      <c r="D114" s="54">
        <v>38028</v>
      </c>
      <c r="E114" s="54">
        <v>395</v>
      </c>
      <c r="F114" s="44">
        <f>C114/'[1]стор.6-8 '!E120</f>
        <v>6.510729613733906</v>
      </c>
      <c r="G114" s="44">
        <f>E114/'[1]стор.6-8 '!G120</f>
        <v>79</v>
      </c>
    </row>
    <row r="115" spans="1:7" ht="15">
      <c r="A115" s="42" t="s">
        <v>36</v>
      </c>
      <c r="B115" s="54">
        <v>212348</v>
      </c>
      <c r="C115" s="54">
        <v>1585</v>
      </c>
      <c r="D115" s="54">
        <v>34939</v>
      </c>
      <c r="E115" s="54">
        <v>26</v>
      </c>
      <c r="F115" s="44">
        <f>C115/'[1]стор.6-8 '!E121</f>
        <v>2.1246648793565686</v>
      </c>
      <c r="G115" s="44">
        <f>E115/'[1]стор.6-8 '!G121</f>
        <v>0.5777777777777777</v>
      </c>
    </row>
    <row r="116" spans="1:7" ht="15">
      <c r="A116" s="42" t="s">
        <v>37</v>
      </c>
      <c r="B116" s="54">
        <v>601594</v>
      </c>
      <c r="C116" s="54">
        <v>18810</v>
      </c>
      <c r="D116" s="54">
        <v>115848</v>
      </c>
      <c r="E116" s="54">
        <v>1506</v>
      </c>
      <c r="F116" s="44">
        <f>C116/'[1]стор.6-8 '!E122</f>
        <v>59.5253164556962</v>
      </c>
      <c r="G116" s="44">
        <f>E116/'[1]стор.6-8 '!G122</f>
        <v>167.33333333333334</v>
      </c>
    </row>
    <row r="117" spans="1:7" ht="15">
      <c r="A117" s="42" t="s">
        <v>38</v>
      </c>
      <c r="B117" s="54">
        <v>165511</v>
      </c>
      <c r="C117" s="54">
        <v>7410</v>
      </c>
      <c r="D117" s="54">
        <v>22172</v>
      </c>
      <c r="E117" s="54">
        <v>1189</v>
      </c>
      <c r="F117" s="44">
        <f>C117/'[1]стор.6-8 '!E123</f>
        <v>4.605344934742075</v>
      </c>
      <c r="G117" s="44">
        <f>E117/'[1]стор.6-8 '!G123</f>
        <v>21.618181818181817</v>
      </c>
    </row>
    <row r="118" spans="1:7" ht="15">
      <c r="A118" s="42" t="s">
        <v>39</v>
      </c>
      <c r="B118" s="54">
        <v>238961</v>
      </c>
      <c r="C118" s="54">
        <v>9698</v>
      </c>
      <c r="D118" s="54">
        <v>40824</v>
      </c>
      <c r="E118" s="54">
        <v>3765</v>
      </c>
      <c r="F118" s="44">
        <f>C118/'[1]стор.6-8 '!E124</f>
        <v>14.583458646616542</v>
      </c>
      <c r="G118" s="44">
        <f>E118/'[1]стор.6-8 '!G124</f>
        <v>44.82142857142857</v>
      </c>
    </row>
    <row r="119" spans="1:7" ht="15">
      <c r="A119" s="42" t="s">
        <v>40</v>
      </c>
      <c r="B119" s="54">
        <v>208341</v>
      </c>
      <c r="C119" s="54">
        <v>8705</v>
      </c>
      <c r="D119" s="54">
        <v>26371</v>
      </c>
      <c r="E119" s="54">
        <v>400</v>
      </c>
      <c r="F119" s="44">
        <f>C119/'[1]стор.6-8 '!E125</f>
        <v>9.431202600216684</v>
      </c>
      <c r="G119" s="44">
        <f>E119/'[1]стор.6-8 '!G125</f>
        <v>1.6528925619834711</v>
      </c>
    </row>
    <row r="120" spans="1:7" ht="15">
      <c r="A120" s="42" t="s">
        <v>41</v>
      </c>
      <c r="B120" s="54">
        <v>54775</v>
      </c>
      <c r="C120" s="54">
        <v>3530</v>
      </c>
      <c r="D120" s="54">
        <v>6528</v>
      </c>
      <c r="E120" s="54">
        <v>234</v>
      </c>
      <c r="F120" s="44">
        <f>C120/'[1]стор.6-8 '!E126</f>
        <v>1.8177136972193615</v>
      </c>
      <c r="G120" s="44">
        <f>E120/'[1]стор.6-8 '!G126</f>
        <v>8.068965517241379</v>
      </c>
    </row>
    <row r="121" spans="1:7" ht="15">
      <c r="A121" s="42" t="s">
        <v>42</v>
      </c>
      <c r="B121" s="54">
        <v>269469</v>
      </c>
      <c r="C121" s="54">
        <v>6364</v>
      </c>
      <c r="D121" s="54">
        <v>41136</v>
      </c>
      <c r="E121" s="54">
        <v>293</v>
      </c>
      <c r="F121" s="44">
        <f>C121/'[1]стор.6-8 '!E127</f>
        <v>9.317715959004392</v>
      </c>
      <c r="G121" s="44">
        <f>E121/'[1]стор.6-8 '!G127</f>
        <v>10.851851851851851</v>
      </c>
    </row>
    <row r="122" spans="1:7" ht="15">
      <c r="A122" s="42" t="s">
        <v>43</v>
      </c>
      <c r="B122" s="61" t="s">
        <v>52</v>
      </c>
      <c r="C122" s="61" t="s">
        <v>52</v>
      </c>
      <c r="D122" s="61" t="s">
        <v>52</v>
      </c>
      <c r="E122" s="61" t="s">
        <v>52</v>
      </c>
      <c r="F122" s="61" t="s">
        <v>52</v>
      </c>
      <c r="G122" s="61" t="s">
        <v>52</v>
      </c>
    </row>
    <row r="123" spans="1:7" ht="15">
      <c r="A123" s="45" t="s">
        <v>44</v>
      </c>
      <c r="B123" s="55">
        <v>5518</v>
      </c>
      <c r="C123" s="55">
        <v>2361</v>
      </c>
      <c r="D123" s="55">
        <v>106</v>
      </c>
      <c r="E123" s="55">
        <v>106</v>
      </c>
      <c r="F123" s="47">
        <v>26.8</v>
      </c>
      <c r="G123" s="47">
        <v>106</v>
      </c>
    </row>
  </sheetData>
  <sheetProtection/>
  <mergeCells count="21">
    <mergeCell ref="A83:G83"/>
    <mergeCell ref="A84:G84"/>
    <mergeCell ref="A85:G85"/>
    <mergeCell ref="A86:G86"/>
    <mergeCell ref="B90:C91"/>
    <mergeCell ref="D90:E90"/>
    <mergeCell ref="F90:F93"/>
    <mergeCell ref="D91:E91"/>
    <mergeCell ref="A41:G41"/>
    <mergeCell ref="A42:G42"/>
    <mergeCell ref="A43:G43"/>
    <mergeCell ref="B48:C49"/>
    <mergeCell ref="D48:E48"/>
    <mergeCell ref="F48:F51"/>
    <mergeCell ref="D49:E49"/>
    <mergeCell ref="A1:G1"/>
    <mergeCell ref="A2:G2"/>
    <mergeCell ref="B7:C8"/>
    <mergeCell ref="D7:E7"/>
    <mergeCell ref="F7:F10"/>
    <mergeCell ref="D8: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Sasha</dc:creator>
  <cp:keywords/>
  <dc:description/>
  <cp:lastModifiedBy>Sasha</cp:lastModifiedBy>
  <dcterms:created xsi:type="dcterms:W3CDTF">2012-10-17T11:48:03Z</dcterms:created>
  <dcterms:modified xsi:type="dcterms:W3CDTF">2012-10-17T12:01:54Z</dcterms:modified>
  <cp:category/>
  <cp:version/>
  <cp:contentType/>
  <cp:contentStatus/>
</cp:coreProperties>
</file>