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90" yWindow="2610" windowWidth="14475" windowHeight="10170" tabRatio="872" activeTab="0"/>
  </bookViews>
  <sheets>
    <sheet name="стор 1-2" sheetId="1" r:id="rId1"/>
    <sheet name="стор3 " sheetId="2" r:id="rId2"/>
    <sheet name="стор4" sheetId="3" r:id="rId3"/>
    <sheet name="стор5" sheetId="4" r:id="rId4"/>
    <sheet name="стор.6-8 " sheetId="5" r:id="rId5"/>
    <sheet name="стор.9 " sheetId="6" r:id="rId6"/>
    <sheet name="стор.10-12 " sheetId="7" r:id="rId7"/>
    <sheet name="стор13" sheetId="8" r:id="rId8"/>
    <sheet name="стор14 " sheetId="9" r:id="rId9"/>
    <sheet name="стор. 15" sheetId="10" r:id="rId10"/>
    <sheet name="стор.16" sheetId="11" r:id="rId11"/>
    <sheet name="стор.17-19" sheetId="12" r:id="rId12"/>
    <sheet name="стор.20 " sheetId="13" r:id="rId13"/>
    <sheet name="стор.21-23 " sheetId="14" r:id="rId14"/>
    <sheet name="стор.24 " sheetId="15" r:id="rId15"/>
  </sheets>
  <definedNames>
    <definedName name="_xlnm.Print_Area" localSheetId="0">'стор 1-2'!$A$1:$O$67</definedName>
    <definedName name="_xlnm.Print_Area" localSheetId="6">'стор.10-12 '!$A$1:$G$124</definedName>
    <definedName name="_xlnm.Print_Area" localSheetId="10">'стор.16'!$A$1:$O$40</definedName>
    <definedName name="_xlnm.Print_Area" localSheetId="11">'стор.17-19'!$A$1:$M$134</definedName>
    <definedName name="_xlnm.Print_Area" localSheetId="12">'стор.20 '!$A$1:$G$40</definedName>
    <definedName name="_xlnm.Print_Area" localSheetId="13">'стор.21-23 '!$A$1:$G$126</definedName>
    <definedName name="_xlnm.Print_Area" localSheetId="4">'стор.6-8 '!$A$1:$L$132</definedName>
    <definedName name="_xlnm.Print_Area" localSheetId="5">'стор.9 '!$A$1:$G$40</definedName>
    <definedName name="_xlnm.Print_Area" localSheetId="1">'стор3 '!$A$1:$O$36</definedName>
    <definedName name="_xlnm.Print_Area" localSheetId="3">'стор5'!$A$1:$O$40</definedName>
  </definedNames>
  <calcPr fullCalcOnLoad="1"/>
</workbook>
</file>

<file path=xl/sharedStrings.xml><?xml version="1.0" encoding="utf-8"?>
<sst xmlns="http://schemas.openxmlformats.org/spreadsheetml/2006/main" count="1496" uniqueCount="311">
  <si>
    <t xml:space="preserve">Кількість сімей,  </t>
  </si>
  <si>
    <t>Кількість сімей, яким призначено</t>
  </si>
  <si>
    <t xml:space="preserve">У % до кількості сімей, які звернулися </t>
  </si>
  <si>
    <t>які звернулися</t>
  </si>
  <si>
    <t xml:space="preserve"> субсидії,  одиниць</t>
  </si>
  <si>
    <t>за субсидіями</t>
  </si>
  <si>
    <t>за субсидіями,</t>
  </si>
  <si>
    <t>з них виходячи з</t>
  </si>
  <si>
    <t>одиниць</t>
  </si>
  <si>
    <t xml:space="preserve">з </t>
  </si>
  <si>
    <t>з</t>
  </si>
  <si>
    <t>з початку</t>
  </si>
  <si>
    <t xml:space="preserve"> початку</t>
  </si>
  <si>
    <t xml:space="preserve"> року</t>
  </si>
  <si>
    <t>Україна</t>
  </si>
  <si>
    <t xml:space="preserve">Автономна </t>
  </si>
  <si>
    <t>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</si>
  <si>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</si>
  <si>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</si>
  <si>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</si>
  <si>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</si>
  <si>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</si>
  <si>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</si>
  <si>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</si>
  <si>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</si>
  <si>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</si>
  <si>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</si>
  <si>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</si>
  <si>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</si>
  <si>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</si>
  <si>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</si>
  <si>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</si>
  <si>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</si>
  <si>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</si>
  <si>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</si>
  <si>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</si>
  <si>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</si>
  <si>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</si>
  <si>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</si>
  <si>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</si>
  <si>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</si>
  <si>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</si>
  <si>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</si>
  <si>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 xml:space="preserve">Кількість сімей, </t>
  </si>
  <si>
    <t>У % до кількості сімей, які звернулися</t>
  </si>
  <si>
    <t xml:space="preserve">за субсидіями, </t>
  </si>
  <si>
    <t>початку</t>
  </si>
  <si>
    <t>Автономна</t>
  </si>
  <si>
    <t xml:space="preserve">      за субсидіями</t>
  </si>
  <si>
    <t xml:space="preserve"> за субсидіями, </t>
  </si>
  <si>
    <t>(одиниць)</t>
  </si>
  <si>
    <t>5 та більше</t>
  </si>
  <si>
    <t>особа</t>
  </si>
  <si>
    <t>особи</t>
  </si>
  <si>
    <t>осіб</t>
  </si>
  <si>
    <t xml:space="preserve">            на оплату житлово-комунальних послуг у сільській місцевості </t>
  </si>
  <si>
    <t xml:space="preserve">Загальна сума призначених субсидій, </t>
  </si>
  <si>
    <t>Середній розмір призначе-</t>
  </si>
  <si>
    <t>з них</t>
  </si>
  <si>
    <t xml:space="preserve"> виходячи з </t>
  </si>
  <si>
    <t>року</t>
  </si>
  <si>
    <t xml:space="preserve"> доходу</t>
  </si>
  <si>
    <t>ного доходу</t>
  </si>
  <si>
    <t xml:space="preserve">    на оплату житлово-комунальних послуг </t>
  </si>
  <si>
    <t>з початку року</t>
  </si>
  <si>
    <t>сільська</t>
  </si>
  <si>
    <t>з неї</t>
  </si>
  <si>
    <t>на кінець</t>
  </si>
  <si>
    <t>місцевість</t>
  </si>
  <si>
    <t xml:space="preserve">  придбання скрапленого газу, твердого та рідкого пічного побутового палива </t>
  </si>
  <si>
    <t xml:space="preserve">у сільській місцевості </t>
  </si>
  <si>
    <t>які отримали</t>
  </si>
  <si>
    <t>субсидії,</t>
  </si>
  <si>
    <t xml:space="preserve">   придбання скрапленого газу, твердого та рідкого пічного побутового палива </t>
  </si>
  <si>
    <t xml:space="preserve"> побутового палива у сільській місцевості </t>
  </si>
  <si>
    <t xml:space="preserve"> побутового палива </t>
  </si>
  <si>
    <t>Загальна сума субсидій, отриманих готівкою</t>
  </si>
  <si>
    <t>Заборгованість бюджетів</t>
  </si>
  <si>
    <t>з виплати субсидій готівкою</t>
  </si>
  <si>
    <t xml:space="preserve"> </t>
  </si>
  <si>
    <t xml:space="preserve">Кількість сімей, яким призначено субсидії для відшкодування витрат </t>
  </si>
  <si>
    <t xml:space="preserve">   на оплату житлово-комунальних послуг у сільській місцевості </t>
  </si>
  <si>
    <t xml:space="preserve">на оплату житлово-комунальних послуг </t>
  </si>
  <si>
    <t>житлово-комунальні послуги</t>
  </si>
  <si>
    <t xml:space="preserve"> місцевість</t>
  </si>
  <si>
    <t>Стан розрахунків за субсидіями між місцевими бюджетами та організаціями,</t>
  </si>
  <si>
    <t xml:space="preserve">Заборгованість бюджетів перед </t>
  </si>
  <si>
    <t xml:space="preserve">та рідкого пічного побутового палива </t>
  </si>
  <si>
    <t>Кількість сімей,</t>
  </si>
  <si>
    <t>житлово-комунальних послуг за кількістю членів</t>
  </si>
  <si>
    <t>у тому числі за кількістю членів</t>
  </si>
  <si>
    <t xml:space="preserve">за  кількістю членів </t>
  </si>
  <si>
    <t xml:space="preserve"> Субсидії для відшкодування витрат на оплату житлово-комунальних послуг</t>
  </si>
  <si>
    <t>твердого та рідкого пічного побутового палива</t>
  </si>
  <si>
    <t>доходу</t>
  </si>
  <si>
    <t xml:space="preserve"> Загальна сума субсидій, призначених сім’ям для відшкодування витрат  </t>
  </si>
  <si>
    <t>Нараховано коштів організаціям, що надають сім’ям</t>
  </si>
  <si>
    <t xml:space="preserve">Нараховано коштів організаціям, що надають сім’ям </t>
  </si>
  <si>
    <t>що надають сім’ям житлово-комунальні послуги</t>
  </si>
  <si>
    <t xml:space="preserve">Перераховано бюджетних коштів організаціям, що надають сім’ям </t>
  </si>
  <si>
    <t xml:space="preserve">організаціями, що надають сім’ям </t>
  </si>
  <si>
    <t>Стан розрахунків між місцевими бюджетами та сім’ями за субсидіями готівкою</t>
  </si>
  <si>
    <t>Кількість</t>
  </si>
  <si>
    <t>сімей, які</t>
  </si>
  <si>
    <t>отримують</t>
  </si>
  <si>
    <t xml:space="preserve"> - 5 -</t>
  </si>
  <si>
    <t xml:space="preserve">субсидії </t>
  </si>
  <si>
    <t xml:space="preserve">усього  </t>
  </si>
  <si>
    <t>усього</t>
  </si>
  <si>
    <t xml:space="preserve"> - 2 -</t>
  </si>
  <si>
    <t xml:space="preserve">Розділ 1 </t>
  </si>
  <si>
    <t>у т.ч.</t>
  </si>
  <si>
    <t xml:space="preserve"> Усього</t>
  </si>
  <si>
    <t>Розділ 2</t>
  </si>
  <si>
    <t xml:space="preserve"> - 16 -</t>
  </si>
  <si>
    <t>Усього</t>
  </si>
  <si>
    <t xml:space="preserve">                                   </t>
  </si>
  <si>
    <t>Довідки за телефоном: (044) 289-44-49</t>
  </si>
  <si>
    <r>
      <t>житлово-комунальні послуги</t>
    </r>
    <r>
      <rPr>
        <sz val="10"/>
        <rFont val="Times New Roman"/>
        <family val="1"/>
      </rPr>
      <t>¹</t>
    </r>
  </si>
  <si>
    <r>
      <t xml:space="preserve">¹ </t>
    </r>
    <r>
      <rPr>
        <sz val="10"/>
        <rFont val="Times New Roman CYR"/>
        <family val="1"/>
      </rPr>
      <t>Включаючи погашення заборгованості минулих періодів.</t>
    </r>
  </si>
  <si>
    <t>- 4 -</t>
  </si>
  <si>
    <t>- 9 -</t>
  </si>
  <si>
    <t>- 8 -</t>
  </si>
  <si>
    <t>- 7 -</t>
  </si>
  <si>
    <t>- 6 -</t>
  </si>
  <si>
    <t>- 12 -</t>
  </si>
  <si>
    <t>- 11 -</t>
  </si>
  <si>
    <t>- 10 -</t>
  </si>
  <si>
    <t>- 13 -</t>
  </si>
  <si>
    <t>- 14 -</t>
  </si>
  <si>
    <t>- 15 -</t>
  </si>
  <si>
    <t>- 18 -</t>
  </si>
  <si>
    <t>- 17 -</t>
  </si>
  <si>
    <t>- 23 -</t>
  </si>
  <si>
    <t>- 22 -</t>
  </si>
  <si>
    <t>- 21 -</t>
  </si>
  <si>
    <t>- 24 -</t>
  </si>
  <si>
    <t xml:space="preserve">на оплату житлово-комунальних послуг у міських поселеннях </t>
  </si>
  <si>
    <t xml:space="preserve">    на оплату житлово-комунальних послуг у міських поселеннях </t>
  </si>
  <si>
    <t xml:space="preserve">у міських поселеннях </t>
  </si>
  <si>
    <t xml:space="preserve"> побутового палива у міських поселеннях  </t>
  </si>
  <si>
    <t>міські</t>
  </si>
  <si>
    <t xml:space="preserve"> поселення</t>
  </si>
  <si>
    <t xml:space="preserve"> х</t>
  </si>
  <si>
    <t>х</t>
  </si>
  <si>
    <t xml:space="preserve">Склад сімей, які отримують субсидії для відшкодування витрат на оплату </t>
  </si>
  <si>
    <t xml:space="preserve"> субсидії, одиниць</t>
  </si>
  <si>
    <t>15% сукупного доходу</t>
  </si>
  <si>
    <t>15% сукупного</t>
  </si>
  <si>
    <t>15% сукуп-</t>
  </si>
  <si>
    <t>- 20-</t>
  </si>
  <si>
    <t xml:space="preserve">Субсидії на відшкодування витрат для придбання скрапленого газу, </t>
  </si>
  <si>
    <t xml:space="preserve">Кількість сімей, яким призначено та виплачено субсидії готівкою на відшкодування витрат </t>
  </si>
  <si>
    <t xml:space="preserve">    для придбання скрапленого газу, твердого та рідкого пічного побутового палива </t>
  </si>
  <si>
    <t xml:space="preserve">Кількість сімей, яким призначено та виплачено субсидії готівкою на відшкодування витрат для </t>
  </si>
  <si>
    <t xml:space="preserve">Склад сімей, яким призначено субсидії готівкою на відшкодування витрат </t>
  </si>
  <si>
    <t xml:space="preserve">для придбання скрапленого газу, твердого та рідкого пічного побутового палива   </t>
  </si>
  <si>
    <t xml:space="preserve"> Загальна сума субсидій готівкою, призначених сім’ям на відшкодування  </t>
  </si>
  <si>
    <t xml:space="preserve">витрат для придбання скрапленого газу, твердого та рідкого пічного </t>
  </si>
  <si>
    <t xml:space="preserve">на відшкодування витрат для придбання скрапленого газу, твердого </t>
  </si>
  <si>
    <t>грн.</t>
  </si>
  <si>
    <t>(грн.)</t>
  </si>
  <si>
    <t>- 19 -</t>
  </si>
  <si>
    <t>Веб-сайт Держстату: www.ukrstat.gov.ua</t>
  </si>
  <si>
    <t xml:space="preserve"> Голова  </t>
  </si>
  <si>
    <t>О.Г. Осауленко</t>
  </si>
  <si>
    <t xml:space="preserve">Таблиця 1.1 </t>
  </si>
  <si>
    <t xml:space="preserve">Таблиця 1.2 </t>
  </si>
  <si>
    <t xml:space="preserve">Таблиця 1.3 </t>
  </si>
  <si>
    <t xml:space="preserve">Таблиця 1.4 </t>
  </si>
  <si>
    <t xml:space="preserve">Таблиця 1.5 </t>
  </si>
  <si>
    <t xml:space="preserve">Таблиця 1.6 </t>
  </si>
  <si>
    <t xml:space="preserve">Таблиця 1.7 </t>
  </si>
  <si>
    <t xml:space="preserve">Таблиця 1.8 </t>
  </si>
  <si>
    <t xml:space="preserve">Таблиця 1.9 </t>
  </si>
  <si>
    <t xml:space="preserve">Таблиця 2.1 </t>
  </si>
  <si>
    <t xml:space="preserve">Таблиця 2.2 </t>
  </si>
  <si>
    <t xml:space="preserve">Таблиця 2.3 </t>
  </si>
  <si>
    <t xml:space="preserve">Таблиця 2.4 </t>
  </si>
  <si>
    <t xml:space="preserve">Таблиця 2.5 </t>
  </si>
  <si>
    <t xml:space="preserve">Таблиця 2.6 </t>
  </si>
  <si>
    <t xml:space="preserve">Таблиця 2.7 </t>
  </si>
  <si>
    <t xml:space="preserve">Таблиця 2.8 </t>
  </si>
  <si>
    <t>© Державна служба статистики України, 2012</t>
  </si>
  <si>
    <t>¹ За рахунок сімей, які звернулися за субсидіями у 2011 році, але призначено їм було тільки у 2012 році.</t>
  </si>
  <si>
    <t xml:space="preserve"> -</t>
  </si>
  <si>
    <t xml:space="preserve">Підготовка до роботи на наступний місяць </t>
  </si>
  <si>
    <t>у червні</t>
  </si>
  <si>
    <t>у червні,</t>
  </si>
  <si>
    <t xml:space="preserve">них субсидій у червні, грн.  </t>
  </si>
  <si>
    <t>червня</t>
  </si>
  <si>
    <t>² За рахунок сімей, які звернулися за субсидіями у попередні місяці, але призначено їм було тільки у червні.</t>
  </si>
  <si>
    <r>
      <t>¹</t>
    </r>
    <r>
      <rPr>
        <sz val="10"/>
        <rFont val="Times New Roman"/>
        <family val="1"/>
      </rPr>
      <t xml:space="preserve"> За рахунок сімей, які звернулися за субсидіями у попередні місяці, але призначено їм було тільки у червні.</t>
    </r>
  </si>
  <si>
    <t>у т. ч. у червні</t>
  </si>
  <si>
    <r>
      <t>104,1</t>
    </r>
    <r>
      <rPr>
        <vertAlign val="superscript"/>
        <sz val="10"/>
        <rFont val="Times New Roman"/>
        <family val="1"/>
      </rPr>
      <t>1</t>
    </r>
  </si>
  <si>
    <r>
      <t>110,1</t>
    </r>
    <r>
      <rPr>
        <vertAlign val="superscript"/>
        <sz val="10"/>
        <rFont val="Times New Roman"/>
        <family val="1"/>
      </rPr>
      <t>1</t>
    </r>
  </si>
  <si>
    <r>
      <t>103,6</t>
    </r>
    <r>
      <rPr>
        <vertAlign val="superscript"/>
        <sz val="10"/>
        <rFont val="Times New Roman"/>
        <family val="1"/>
      </rPr>
      <t>1</t>
    </r>
  </si>
  <si>
    <r>
      <t>245,7</t>
    </r>
    <r>
      <rPr>
        <vertAlign val="superscript"/>
        <sz val="10"/>
        <rFont val="Times New Roman"/>
        <family val="1"/>
      </rPr>
      <t>2</t>
    </r>
  </si>
  <si>
    <r>
      <t>112,9</t>
    </r>
    <r>
      <rPr>
        <vertAlign val="superscript"/>
        <sz val="10"/>
        <rFont val="Times New Roman"/>
        <family val="1"/>
      </rPr>
      <t>2</t>
    </r>
  </si>
  <si>
    <r>
      <t>145,0</t>
    </r>
    <r>
      <rPr>
        <vertAlign val="superscript"/>
        <sz val="10"/>
        <rFont val="Times New Roman"/>
        <family val="1"/>
      </rPr>
      <t>2</t>
    </r>
  </si>
  <si>
    <r>
      <t>111,2</t>
    </r>
    <r>
      <rPr>
        <vertAlign val="superscript"/>
        <sz val="10"/>
        <rFont val="Times New Roman"/>
        <family val="1"/>
      </rPr>
      <t>2</t>
    </r>
  </si>
  <si>
    <r>
      <t>114,4</t>
    </r>
    <r>
      <rPr>
        <vertAlign val="superscript"/>
        <sz val="10"/>
        <rFont val="Times New Roman"/>
        <family val="1"/>
      </rPr>
      <t>2</t>
    </r>
  </si>
  <si>
    <r>
      <t>119,2</t>
    </r>
    <r>
      <rPr>
        <vertAlign val="superscript"/>
        <sz val="10"/>
        <rFont val="Times New Roman"/>
        <family val="1"/>
      </rPr>
      <t>2</t>
    </r>
  </si>
  <si>
    <r>
      <t>108,9</t>
    </r>
    <r>
      <rPr>
        <vertAlign val="superscript"/>
        <sz val="10"/>
        <rFont val="Times New Roman"/>
        <family val="1"/>
      </rPr>
      <t>2</t>
    </r>
  </si>
  <si>
    <r>
      <t>100,6</t>
    </r>
    <r>
      <rPr>
        <vertAlign val="superscript"/>
        <sz val="10"/>
        <rFont val="Times New Roman"/>
        <family val="1"/>
      </rPr>
      <t>2</t>
    </r>
  </si>
  <si>
    <r>
      <t>134,8</t>
    </r>
    <r>
      <rPr>
        <vertAlign val="superscript"/>
        <sz val="10"/>
        <rFont val="Times New Roman"/>
        <family val="1"/>
      </rPr>
      <t>2</t>
    </r>
  </si>
  <si>
    <r>
      <t>153,9</t>
    </r>
    <r>
      <rPr>
        <vertAlign val="superscript"/>
        <sz val="10"/>
        <rFont val="Times New Roman"/>
        <family val="1"/>
      </rPr>
      <t>2</t>
    </r>
  </si>
  <si>
    <r>
      <t>157,6</t>
    </r>
    <r>
      <rPr>
        <vertAlign val="superscript"/>
        <sz val="10"/>
        <rFont val="Times New Roman"/>
        <family val="1"/>
      </rPr>
      <t>2</t>
    </r>
  </si>
  <si>
    <r>
      <t>145,1</t>
    </r>
    <r>
      <rPr>
        <vertAlign val="superscript"/>
        <sz val="10"/>
        <rFont val="Times New Roman"/>
        <family val="1"/>
      </rPr>
      <t>2</t>
    </r>
  </si>
  <si>
    <r>
      <t>242,2</t>
    </r>
    <r>
      <rPr>
        <vertAlign val="superscript"/>
        <sz val="10"/>
        <rFont val="Times New Roman"/>
        <family val="1"/>
      </rPr>
      <t>2</t>
    </r>
  </si>
  <si>
    <r>
      <t>125,0</t>
    </r>
    <r>
      <rPr>
        <vertAlign val="superscript"/>
        <sz val="10"/>
        <rFont val="Times New Roman"/>
        <family val="1"/>
      </rPr>
      <t>2</t>
    </r>
  </si>
  <si>
    <r>
      <t>130,8</t>
    </r>
    <r>
      <rPr>
        <vertAlign val="superscript"/>
        <sz val="10"/>
        <rFont val="Times New Roman"/>
        <family val="1"/>
      </rPr>
      <t>2</t>
    </r>
  </si>
  <si>
    <r>
      <t>130,7</t>
    </r>
    <r>
      <rPr>
        <vertAlign val="superscript"/>
        <sz val="10"/>
        <rFont val="Times New Roman"/>
        <family val="1"/>
      </rPr>
      <t>2</t>
    </r>
  </si>
  <si>
    <r>
      <t>135,4</t>
    </r>
    <r>
      <rPr>
        <vertAlign val="superscript"/>
        <sz val="10"/>
        <rFont val="Times New Roman"/>
        <family val="1"/>
      </rPr>
      <t>2</t>
    </r>
  </si>
  <si>
    <r>
      <t>110,0</t>
    </r>
    <r>
      <rPr>
        <vertAlign val="superscript"/>
        <sz val="10"/>
        <rFont val="Times New Roman"/>
        <family val="1"/>
      </rPr>
      <t>2</t>
    </r>
  </si>
  <si>
    <r>
      <t>102,4</t>
    </r>
    <r>
      <rPr>
        <vertAlign val="superscript"/>
        <sz val="10"/>
        <rFont val="Times New Roman"/>
        <family val="1"/>
      </rPr>
      <t>2</t>
    </r>
  </si>
  <si>
    <r>
      <t>157,9</t>
    </r>
    <r>
      <rPr>
        <vertAlign val="superscript"/>
        <sz val="10"/>
        <rFont val="Times New Roman"/>
        <family val="1"/>
      </rPr>
      <t>2</t>
    </r>
  </si>
  <si>
    <r>
      <t>123,6</t>
    </r>
    <r>
      <rPr>
        <b/>
        <vertAlign val="superscript"/>
        <sz val="10"/>
        <rFont val="Times New Roman"/>
        <family val="1"/>
      </rPr>
      <t>2</t>
    </r>
  </si>
  <si>
    <r>
      <t>104,9</t>
    </r>
    <r>
      <rPr>
        <vertAlign val="superscript"/>
        <sz val="10"/>
        <rFont val="Times New Roman"/>
        <family val="1"/>
      </rPr>
      <t>1</t>
    </r>
  </si>
  <si>
    <r>
      <t>103,4</t>
    </r>
    <r>
      <rPr>
        <vertAlign val="superscript"/>
        <sz val="10"/>
        <rFont val="Times New Roman"/>
        <family val="1"/>
      </rPr>
      <t>1</t>
    </r>
  </si>
  <si>
    <r>
      <t>100,7</t>
    </r>
    <r>
      <rPr>
        <vertAlign val="superscript"/>
        <sz val="10"/>
        <rFont val="Times New Roman"/>
        <family val="1"/>
      </rPr>
      <t>1</t>
    </r>
  </si>
  <si>
    <r>
      <t>107,3</t>
    </r>
    <r>
      <rPr>
        <vertAlign val="superscript"/>
        <sz val="10"/>
        <rFont val="Times New Roman"/>
        <family val="1"/>
      </rPr>
      <t>1</t>
    </r>
  </si>
  <si>
    <r>
      <t>118,4</t>
    </r>
    <r>
      <rPr>
        <b/>
        <vertAlign val="superscript"/>
        <sz val="10"/>
        <rFont val="Times New Roman"/>
        <family val="1"/>
      </rPr>
      <t>2</t>
    </r>
  </si>
  <si>
    <r>
      <t>196,6</t>
    </r>
    <r>
      <rPr>
        <vertAlign val="superscript"/>
        <sz val="10"/>
        <rFont val="Times New Roman"/>
        <family val="1"/>
      </rPr>
      <t>2</t>
    </r>
  </si>
  <si>
    <r>
      <t>139,9</t>
    </r>
    <r>
      <rPr>
        <vertAlign val="superscript"/>
        <sz val="10"/>
        <rFont val="Times New Roman"/>
        <family val="1"/>
      </rPr>
      <t>2</t>
    </r>
  </si>
  <si>
    <r>
      <t>110,3</t>
    </r>
    <r>
      <rPr>
        <vertAlign val="superscript"/>
        <sz val="10"/>
        <rFont val="Times New Roman"/>
        <family val="1"/>
      </rPr>
      <t>2</t>
    </r>
  </si>
  <si>
    <r>
      <t>125,9</t>
    </r>
    <r>
      <rPr>
        <vertAlign val="superscript"/>
        <sz val="10"/>
        <rFont val="Times New Roman"/>
        <family val="1"/>
      </rPr>
      <t>2</t>
    </r>
  </si>
  <si>
    <r>
      <t>105,9</t>
    </r>
    <r>
      <rPr>
        <vertAlign val="superscript"/>
        <sz val="10"/>
        <rFont val="Times New Roman"/>
        <family val="1"/>
      </rPr>
      <t>2</t>
    </r>
  </si>
  <si>
    <r>
      <t>111,3</t>
    </r>
    <r>
      <rPr>
        <vertAlign val="superscript"/>
        <sz val="10"/>
        <rFont val="Times New Roman"/>
        <family val="1"/>
      </rPr>
      <t>2</t>
    </r>
  </si>
  <si>
    <r>
      <t>111,8</t>
    </r>
    <r>
      <rPr>
        <vertAlign val="superscript"/>
        <sz val="10"/>
        <rFont val="Times New Roman"/>
        <family val="1"/>
      </rPr>
      <t>2</t>
    </r>
  </si>
  <si>
    <r>
      <t>154,9</t>
    </r>
    <r>
      <rPr>
        <vertAlign val="superscript"/>
        <sz val="10"/>
        <rFont val="Times New Roman"/>
        <family val="1"/>
      </rPr>
      <t>2</t>
    </r>
  </si>
  <si>
    <r>
      <t>101,1</t>
    </r>
    <r>
      <rPr>
        <vertAlign val="superscript"/>
        <sz val="10"/>
        <rFont val="Times New Roman"/>
        <family val="1"/>
      </rPr>
      <t>2</t>
    </r>
  </si>
  <si>
    <r>
      <t>158,7</t>
    </r>
    <r>
      <rPr>
        <vertAlign val="superscript"/>
        <sz val="10"/>
        <rFont val="Times New Roman"/>
        <family val="1"/>
      </rPr>
      <t>2</t>
    </r>
  </si>
  <si>
    <r>
      <t>102,5</t>
    </r>
    <r>
      <rPr>
        <vertAlign val="superscript"/>
        <sz val="10"/>
        <rFont val="Times New Roman"/>
        <family val="1"/>
      </rPr>
      <t>2</t>
    </r>
  </si>
  <si>
    <r>
      <t>117,4</t>
    </r>
    <r>
      <rPr>
        <vertAlign val="superscript"/>
        <sz val="10"/>
        <rFont val="Times New Roman"/>
        <family val="1"/>
      </rPr>
      <t>2</t>
    </r>
  </si>
  <si>
    <r>
      <t>580,1</t>
    </r>
    <r>
      <rPr>
        <vertAlign val="superscript"/>
        <sz val="10"/>
        <rFont val="Times New Roman"/>
        <family val="1"/>
      </rPr>
      <t>2</t>
    </r>
  </si>
  <si>
    <r>
      <t>125,3</t>
    </r>
    <r>
      <rPr>
        <vertAlign val="superscript"/>
        <sz val="10"/>
        <rFont val="Times New Roman"/>
        <family val="1"/>
      </rPr>
      <t>2</t>
    </r>
  </si>
  <si>
    <r>
      <t>107,1</t>
    </r>
    <r>
      <rPr>
        <vertAlign val="superscript"/>
        <sz val="10"/>
        <rFont val="Times New Roman"/>
        <family val="1"/>
      </rPr>
      <t>2</t>
    </r>
  </si>
  <si>
    <r>
      <t>142,0</t>
    </r>
    <r>
      <rPr>
        <vertAlign val="superscript"/>
        <sz val="10"/>
        <rFont val="Times New Roman"/>
        <family val="1"/>
      </rPr>
      <t>2</t>
    </r>
  </si>
  <si>
    <r>
      <t>103,0</t>
    </r>
    <r>
      <rPr>
        <vertAlign val="superscript"/>
        <sz val="10"/>
        <rFont val="Times New Roman"/>
        <family val="1"/>
      </rPr>
      <t>2</t>
    </r>
  </si>
  <si>
    <r>
      <t>104,0</t>
    </r>
    <r>
      <rPr>
        <vertAlign val="superscript"/>
        <sz val="10"/>
        <rFont val="Times New Roman"/>
        <family val="1"/>
      </rPr>
      <t>2</t>
    </r>
  </si>
  <si>
    <r>
      <t>166,3</t>
    </r>
    <r>
      <rPr>
        <vertAlign val="superscript"/>
        <sz val="10"/>
        <rFont val="Times New Roman"/>
        <family val="1"/>
      </rPr>
      <t>2</t>
    </r>
  </si>
  <si>
    <r>
      <t>116,4</t>
    </r>
    <r>
      <rPr>
        <vertAlign val="superscript"/>
        <sz val="10"/>
        <rFont val="Times New Roman"/>
        <family val="1"/>
      </rPr>
      <t>1</t>
    </r>
  </si>
  <si>
    <r>
      <t>110,2</t>
    </r>
    <r>
      <rPr>
        <vertAlign val="superscript"/>
        <sz val="10"/>
        <rFont val="Times New Roman"/>
        <family val="1"/>
      </rPr>
      <t>1</t>
    </r>
  </si>
  <si>
    <r>
      <t>110,9</t>
    </r>
    <r>
      <rPr>
        <vertAlign val="superscript"/>
        <sz val="10"/>
        <rFont val="Times New Roman"/>
        <family val="1"/>
      </rPr>
      <t>1</t>
    </r>
  </si>
  <si>
    <r>
      <t>102,2</t>
    </r>
    <r>
      <rPr>
        <vertAlign val="superscript"/>
        <sz val="10"/>
        <rFont val="Times New Roman"/>
        <family val="1"/>
      </rPr>
      <t>1</t>
    </r>
  </si>
  <si>
    <r>
      <t>139,8</t>
    </r>
    <r>
      <rPr>
        <b/>
        <vertAlign val="superscript"/>
        <sz val="10"/>
        <rFont val="Times New Roman"/>
        <family val="1"/>
      </rPr>
      <t>2</t>
    </r>
  </si>
  <si>
    <r>
      <t>286,8</t>
    </r>
    <r>
      <rPr>
        <vertAlign val="superscript"/>
        <sz val="10"/>
        <rFont val="Times New Roman"/>
        <family val="1"/>
      </rPr>
      <t>2</t>
    </r>
  </si>
  <si>
    <r>
      <t>203,2</t>
    </r>
    <r>
      <rPr>
        <vertAlign val="superscript"/>
        <sz val="10"/>
        <rFont val="Times New Roman"/>
        <family val="1"/>
      </rPr>
      <t>2</t>
    </r>
  </si>
  <si>
    <r>
      <t>124,7</t>
    </r>
    <r>
      <rPr>
        <vertAlign val="superscript"/>
        <sz val="10"/>
        <rFont val="Times New Roman"/>
        <family val="1"/>
      </rPr>
      <t>2</t>
    </r>
  </si>
  <si>
    <r>
      <t>116,8</t>
    </r>
    <r>
      <rPr>
        <vertAlign val="superscript"/>
        <sz val="10"/>
        <rFont val="Times New Roman"/>
        <family val="1"/>
      </rPr>
      <t>2</t>
    </r>
  </si>
  <si>
    <r>
      <t>178,7</t>
    </r>
    <r>
      <rPr>
        <vertAlign val="superscript"/>
        <sz val="10"/>
        <rFont val="Times New Roman"/>
        <family val="1"/>
      </rPr>
      <t>2</t>
    </r>
  </si>
  <si>
    <r>
      <t>172,9</t>
    </r>
    <r>
      <rPr>
        <vertAlign val="superscript"/>
        <sz val="10"/>
        <rFont val="Times New Roman"/>
        <family val="1"/>
      </rPr>
      <t>2</t>
    </r>
  </si>
  <si>
    <r>
      <t>106,8</t>
    </r>
    <r>
      <rPr>
        <vertAlign val="superscript"/>
        <sz val="10"/>
        <rFont val="Times New Roman"/>
        <family val="1"/>
      </rPr>
      <t>2</t>
    </r>
  </si>
  <si>
    <r>
      <t>174,1</t>
    </r>
    <r>
      <rPr>
        <vertAlign val="superscript"/>
        <sz val="10"/>
        <rFont val="Times New Roman"/>
        <family val="1"/>
      </rPr>
      <t>2</t>
    </r>
  </si>
  <si>
    <r>
      <t>134,5</t>
    </r>
    <r>
      <rPr>
        <vertAlign val="superscript"/>
        <sz val="10"/>
        <rFont val="Times New Roman"/>
        <family val="1"/>
      </rPr>
      <t>2</t>
    </r>
  </si>
  <si>
    <r>
      <t>156,8</t>
    </r>
    <r>
      <rPr>
        <vertAlign val="superscript"/>
        <sz val="10"/>
        <rFont val="Times New Roman"/>
        <family val="1"/>
      </rPr>
      <t>2</t>
    </r>
  </si>
  <si>
    <r>
      <t>162,2</t>
    </r>
    <r>
      <rPr>
        <vertAlign val="superscript"/>
        <sz val="10"/>
        <rFont val="Times New Roman"/>
        <family val="1"/>
      </rPr>
      <t>2</t>
    </r>
  </si>
  <si>
    <r>
      <t>164,9</t>
    </r>
    <r>
      <rPr>
        <vertAlign val="superscript"/>
        <sz val="10"/>
        <rFont val="Times New Roman"/>
        <family val="1"/>
      </rPr>
      <t>2</t>
    </r>
  </si>
  <si>
    <r>
      <t>124,9</t>
    </r>
    <r>
      <rPr>
        <vertAlign val="superscript"/>
        <sz val="10"/>
        <rFont val="Times New Roman"/>
        <family val="1"/>
      </rPr>
      <t>2</t>
    </r>
  </si>
  <si>
    <r>
      <t>154,0</t>
    </r>
    <r>
      <rPr>
        <vertAlign val="superscript"/>
        <sz val="10"/>
        <rFont val="Times New Roman"/>
        <family val="1"/>
      </rPr>
      <t>2</t>
    </r>
  </si>
  <si>
    <r>
      <t>112,2</t>
    </r>
    <r>
      <rPr>
        <vertAlign val="superscript"/>
        <sz val="10"/>
        <rFont val="Times New Roman"/>
        <family val="1"/>
      </rPr>
      <t>2</t>
    </r>
  </si>
  <si>
    <r>
      <t>101,0</t>
    </r>
    <r>
      <rPr>
        <vertAlign val="superscript"/>
        <sz val="10"/>
        <rFont val="Times New Roman"/>
        <family val="1"/>
      </rPr>
      <t>2</t>
    </r>
  </si>
  <si>
    <r>
      <t>100,8</t>
    </r>
    <r>
      <rPr>
        <vertAlign val="superscript"/>
        <sz val="10"/>
        <rFont val="Times New Roman"/>
        <family val="1"/>
      </rPr>
      <t>1</t>
    </r>
  </si>
  <si>
    <r>
      <t>155,4</t>
    </r>
    <r>
      <rPr>
        <b/>
        <vertAlign val="superscript"/>
        <sz val="10"/>
        <rFont val="Times New Roman"/>
        <family val="1"/>
      </rPr>
      <t>2</t>
    </r>
  </si>
  <si>
    <r>
      <t>292,8</t>
    </r>
    <r>
      <rPr>
        <vertAlign val="superscript"/>
        <sz val="10"/>
        <rFont val="Times New Roman"/>
        <family val="1"/>
      </rPr>
      <t>2</t>
    </r>
  </si>
  <si>
    <r>
      <t>260,7</t>
    </r>
    <r>
      <rPr>
        <vertAlign val="superscript"/>
        <sz val="10"/>
        <rFont val="Times New Roman"/>
        <family val="1"/>
      </rPr>
      <t>2</t>
    </r>
  </si>
  <si>
    <r>
      <t>136,9</t>
    </r>
    <r>
      <rPr>
        <vertAlign val="superscript"/>
        <sz val="10"/>
        <rFont val="Times New Roman"/>
        <family val="1"/>
      </rPr>
      <t>2</t>
    </r>
  </si>
  <si>
    <r>
      <t>115,0</t>
    </r>
    <r>
      <rPr>
        <vertAlign val="superscript"/>
        <sz val="10"/>
        <rFont val="Times New Roman"/>
        <family val="1"/>
      </rPr>
      <t>2</t>
    </r>
  </si>
  <si>
    <r>
      <t>203,4</t>
    </r>
    <r>
      <rPr>
        <vertAlign val="superscript"/>
        <sz val="10"/>
        <rFont val="Times New Roman"/>
        <family val="1"/>
      </rPr>
      <t>2</t>
    </r>
  </si>
  <si>
    <r>
      <t>354,8</t>
    </r>
    <r>
      <rPr>
        <vertAlign val="superscript"/>
        <sz val="10"/>
        <rFont val="Times New Roman"/>
        <family val="1"/>
      </rPr>
      <t>2</t>
    </r>
  </si>
  <si>
    <r>
      <t>157,1</t>
    </r>
    <r>
      <rPr>
        <vertAlign val="superscript"/>
        <sz val="10"/>
        <rFont val="Times New Roman"/>
        <family val="1"/>
      </rPr>
      <t>2</t>
    </r>
  </si>
  <si>
    <r>
      <t>113,4</t>
    </r>
    <r>
      <rPr>
        <vertAlign val="superscript"/>
        <sz val="10"/>
        <rFont val="Times New Roman"/>
        <family val="1"/>
      </rPr>
      <t>2</t>
    </r>
  </si>
  <si>
    <r>
      <t>103,4</t>
    </r>
    <r>
      <rPr>
        <vertAlign val="superscript"/>
        <sz val="10"/>
        <rFont val="Times New Roman"/>
        <family val="1"/>
      </rPr>
      <t>2</t>
    </r>
  </si>
  <si>
    <r>
      <t>525,5</t>
    </r>
    <r>
      <rPr>
        <vertAlign val="superscript"/>
        <sz val="10"/>
        <rFont val="Times New Roman"/>
        <family val="1"/>
      </rPr>
      <t>2</t>
    </r>
  </si>
  <si>
    <r>
      <t>210,9</t>
    </r>
    <r>
      <rPr>
        <vertAlign val="superscript"/>
        <sz val="10"/>
        <rFont val="Times New Roman"/>
        <family val="1"/>
      </rPr>
      <t>2</t>
    </r>
  </si>
  <si>
    <r>
      <t>197,5</t>
    </r>
    <r>
      <rPr>
        <vertAlign val="superscript"/>
        <sz val="10"/>
        <rFont val="Times New Roman"/>
        <family val="1"/>
      </rPr>
      <t>2</t>
    </r>
  </si>
  <si>
    <r>
      <t>419,7</t>
    </r>
    <r>
      <rPr>
        <vertAlign val="superscript"/>
        <sz val="10"/>
        <rFont val="Times New Roman"/>
        <family val="1"/>
      </rPr>
      <t>2</t>
    </r>
  </si>
  <si>
    <r>
      <t>253,7</t>
    </r>
    <r>
      <rPr>
        <vertAlign val="superscript"/>
        <sz val="10"/>
        <rFont val="Times New Roman"/>
        <family val="1"/>
      </rPr>
      <t>2</t>
    </r>
  </si>
  <si>
    <r>
      <t>108,2</t>
    </r>
    <r>
      <rPr>
        <vertAlign val="superscript"/>
        <sz val="10"/>
        <rFont val="Times New Roman"/>
        <family val="1"/>
      </rPr>
      <t>2</t>
    </r>
  </si>
  <si>
    <r>
      <t>150,2</t>
    </r>
    <r>
      <rPr>
        <b/>
        <vertAlign val="superscript"/>
        <sz val="10"/>
        <rFont val="Times New Roman"/>
        <family val="1"/>
      </rPr>
      <t>1</t>
    </r>
  </si>
  <si>
    <r>
      <t>353,3</t>
    </r>
    <r>
      <rPr>
        <vertAlign val="superscript"/>
        <sz val="10"/>
        <rFont val="Times New Roman"/>
        <family val="1"/>
      </rPr>
      <t>1</t>
    </r>
  </si>
  <si>
    <r>
      <t>141,3</t>
    </r>
    <r>
      <rPr>
        <vertAlign val="superscript"/>
        <sz val="10"/>
        <rFont val="Times New Roman"/>
        <family val="1"/>
      </rPr>
      <t>1</t>
    </r>
  </si>
  <si>
    <r>
      <t>347,8</t>
    </r>
    <r>
      <rPr>
        <vertAlign val="superscript"/>
        <sz val="10"/>
        <rFont val="Times New Roman"/>
        <family val="1"/>
      </rPr>
      <t>1</t>
    </r>
  </si>
  <si>
    <r>
      <t>117,6</t>
    </r>
    <r>
      <rPr>
        <vertAlign val="superscript"/>
        <sz val="10"/>
        <rFont val="Times New Roman"/>
        <family val="1"/>
      </rPr>
      <t>1</t>
    </r>
  </si>
  <si>
    <r>
      <t>206,7</t>
    </r>
    <r>
      <rPr>
        <vertAlign val="superscript"/>
        <sz val="10"/>
        <rFont val="Times New Roman"/>
        <family val="1"/>
      </rPr>
      <t>1</t>
    </r>
  </si>
  <si>
    <r>
      <t>209,5</t>
    </r>
    <r>
      <rPr>
        <vertAlign val="superscript"/>
        <sz val="10"/>
        <rFont val="Times New Roman"/>
        <family val="1"/>
      </rPr>
      <t>1</t>
    </r>
  </si>
  <si>
    <r>
      <t>140,2</t>
    </r>
    <r>
      <rPr>
        <vertAlign val="superscript"/>
        <sz val="10"/>
        <rFont val="Times New Roman"/>
        <family val="1"/>
      </rPr>
      <t>1</t>
    </r>
  </si>
  <si>
    <r>
      <t>108,0</t>
    </r>
    <r>
      <rPr>
        <vertAlign val="superscript"/>
        <sz val="10"/>
        <rFont val="Times New Roman"/>
        <family val="1"/>
      </rPr>
      <t>1</t>
    </r>
  </si>
  <si>
    <r>
      <t>500,0</t>
    </r>
    <r>
      <rPr>
        <vertAlign val="superscript"/>
        <sz val="10"/>
        <rFont val="Times New Roman"/>
        <family val="1"/>
      </rPr>
      <t>1</t>
    </r>
  </si>
  <si>
    <r>
      <t>199,2</t>
    </r>
    <r>
      <rPr>
        <vertAlign val="superscript"/>
        <sz val="10"/>
        <rFont val="Times New Roman"/>
        <family val="1"/>
      </rPr>
      <t>1</t>
    </r>
  </si>
  <si>
    <r>
      <t>142,3</t>
    </r>
    <r>
      <rPr>
        <vertAlign val="superscript"/>
        <sz val="10"/>
        <rFont val="Times New Roman"/>
        <family val="1"/>
      </rPr>
      <t>1</t>
    </r>
  </si>
  <si>
    <r>
      <t>414,4</t>
    </r>
    <r>
      <rPr>
        <vertAlign val="superscript"/>
        <sz val="10"/>
        <rFont val="Times New Roman"/>
        <family val="1"/>
      </rPr>
      <t>1</t>
    </r>
  </si>
  <si>
    <r>
      <t>316,7</t>
    </r>
    <r>
      <rPr>
        <vertAlign val="superscript"/>
        <sz val="10"/>
        <rFont val="Times New Roman"/>
        <family val="1"/>
      </rPr>
      <t>1</t>
    </r>
  </si>
  <si>
    <r>
      <t>101,0</t>
    </r>
    <r>
      <rPr>
        <vertAlign val="superscript"/>
        <sz val="10"/>
        <rFont val="Times New Roman"/>
        <family val="1"/>
      </rPr>
      <t>1</t>
    </r>
  </si>
  <si>
    <r>
      <t>157,5</t>
    </r>
    <r>
      <rPr>
        <b/>
        <vertAlign val="superscript"/>
        <sz val="10"/>
        <rFont val="Times New Roman"/>
        <family val="1"/>
      </rPr>
      <t>2</t>
    </r>
  </si>
  <si>
    <r>
      <t>277,4</t>
    </r>
    <r>
      <rPr>
        <vertAlign val="superscript"/>
        <sz val="10"/>
        <rFont val="Times New Roman"/>
        <family val="1"/>
      </rPr>
      <t>2</t>
    </r>
  </si>
  <si>
    <r>
      <t>226,8</t>
    </r>
    <r>
      <rPr>
        <vertAlign val="superscript"/>
        <sz val="10"/>
        <rFont val="Times New Roman"/>
        <family val="1"/>
      </rPr>
      <t>2</t>
    </r>
  </si>
  <si>
    <r>
      <t>125,2</t>
    </r>
    <r>
      <rPr>
        <vertAlign val="superscript"/>
        <sz val="10"/>
        <rFont val="Times New Roman"/>
        <family val="1"/>
      </rPr>
      <t>2</t>
    </r>
  </si>
  <si>
    <r>
      <t>114,5</t>
    </r>
    <r>
      <rPr>
        <vertAlign val="superscript"/>
        <sz val="10"/>
        <rFont val="Times New Roman"/>
        <family val="1"/>
      </rPr>
      <t>2</t>
    </r>
  </si>
  <si>
    <r>
      <t>202,1</t>
    </r>
    <r>
      <rPr>
        <vertAlign val="superscript"/>
        <sz val="10"/>
        <rFont val="Times New Roman"/>
        <family val="1"/>
      </rPr>
      <t>2</t>
    </r>
  </si>
  <si>
    <r>
      <t>360,5</t>
    </r>
    <r>
      <rPr>
        <vertAlign val="superscript"/>
        <sz val="10"/>
        <rFont val="Times New Roman"/>
        <family val="1"/>
      </rPr>
      <t>2</t>
    </r>
  </si>
  <si>
    <r>
      <t>162,5</t>
    </r>
    <r>
      <rPr>
        <vertAlign val="superscript"/>
        <sz val="10"/>
        <rFont val="Times New Roman"/>
        <family val="1"/>
      </rPr>
      <t>2</t>
    </r>
  </si>
  <si>
    <r>
      <t>136,7</t>
    </r>
    <r>
      <rPr>
        <vertAlign val="superscript"/>
        <sz val="10"/>
        <rFont val="Times New Roman"/>
        <family val="1"/>
      </rPr>
      <t>2</t>
    </r>
  </si>
  <si>
    <r>
      <t>104,2</t>
    </r>
    <r>
      <rPr>
        <vertAlign val="superscript"/>
        <sz val="10"/>
        <rFont val="Times New Roman"/>
        <family val="1"/>
      </rPr>
      <t>2</t>
    </r>
  </si>
  <si>
    <r>
      <t>534,9</t>
    </r>
    <r>
      <rPr>
        <vertAlign val="superscript"/>
        <sz val="10"/>
        <rFont val="Times New Roman"/>
        <family val="1"/>
      </rPr>
      <t>2</t>
    </r>
  </si>
  <si>
    <r>
      <t>214,4</t>
    </r>
    <r>
      <rPr>
        <vertAlign val="superscript"/>
        <sz val="10"/>
        <rFont val="Times New Roman"/>
        <family val="1"/>
      </rPr>
      <t>2</t>
    </r>
  </si>
  <si>
    <r>
      <t>201,8</t>
    </r>
    <r>
      <rPr>
        <vertAlign val="superscript"/>
        <sz val="10"/>
        <rFont val="Times New Roman"/>
        <family val="1"/>
      </rPr>
      <t>2</t>
    </r>
  </si>
  <si>
    <r>
      <t>420,4</t>
    </r>
    <r>
      <rPr>
        <vertAlign val="superscript"/>
        <sz val="10"/>
        <rFont val="Times New Roman"/>
        <family val="1"/>
      </rPr>
      <t>2</t>
    </r>
  </si>
  <si>
    <r>
      <t>246,1</t>
    </r>
    <r>
      <rPr>
        <vertAlign val="superscript"/>
        <sz val="10"/>
        <rFont val="Times New Roman"/>
        <family val="1"/>
      </rPr>
      <t>2</t>
    </r>
  </si>
  <si>
    <r>
      <t>109,7</t>
    </r>
    <r>
      <rPr>
        <vertAlign val="superscript"/>
        <sz val="10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</si>
</sst>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0"/>
    <numFmt numFmtId="182" formatCode="#0.0"/>
    <numFmt numFmtId="183" formatCode="0.0000"/>
    <numFmt numFmtId="184" formatCode="0.000"/>
    <numFmt numFmtId="185" formatCode="0.0000000"/>
    <numFmt numFmtId="186" formatCode="0.000000"/>
    <numFmt numFmtId="187" formatCode="0.00000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0000000"/>
    <numFmt numFmtId="197" formatCode="_-* #,##0.0\ _р_._-;\-* #,##0.0\ _р_._-;_-* &quot;-&quot;??\ 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00000"/>
    <numFmt numFmtId="203" formatCode="0.0000000000"/>
    <numFmt numFmtId="204" formatCode="#0.00"/>
    <numFmt numFmtId="205" formatCode="#0.000"/>
    <numFmt numFmtId="206" formatCode="#0.0000"/>
    <numFmt numFmtId="207" formatCode="#0.00000"/>
    <numFmt numFmtId="208" formatCode="#0.000000"/>
    <numFmt numFmtId="209" formatCode="#0.0000000"/>
    <numFmt numFmtId="210" formatCode="#0.00000000"/>
  </numFmts>
  <fonts count="58">
    <font>
      <sz val="10"/>
      <name val="Arial Cyr"/>
      <family val="0"/>
    </font>
    <font>
      <b/>
      <sz val="18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10"/>
      <name val="Times New Roman Cyr"/>
      <family val="0"/>
    </font>
    <font>
      <b/>
      <sz val="10"/>
      <name val="Times New Roman Cyr"/>
      <family val="1"/>
    </font>
    <font>
      <sz val="11"/>
      <name val="Times New Roman Cyr"/>
      <family val="1"/>
    </font>
    <font>
      <b/>
      <i/>
      <sz val="11"/>
      <name val="Times New Roman Cyr"/>
      <family val="1"/>
    </font>
    <font>
      <sz val="11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Arial Cyr"/>
      <family val="0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1" fillId="0" borderId="0" xfId="0" applyFont="1" applyAlignment="1">
      <alignment/>
    </xf>
    <xf numFmtId="181" fontId="11" fillId="0" borderId="0" xfId="0" applyNumberFormat="1" applyFont="1" applyAlignment="1">
      <alignment horizontal="right" wrapText="1"/>
    </xf>
    <xf numFmtId="182" fontId="11" fillId="0" borderId="0" xfId="0" applyNumberFormat="1" applyFont="1" applyAlignment="1">
      <alignment horizontal="right" wrapText="1"/>
    </xf>
    <xf numFmtId="181" fontId="11" fillId="0" borderId="0" xfId="0" applyNumberFormat="1" applyFont="1" applyBorder="1" applyAlignment="1">
      <alignment horizontal="right" wrapText="1"/>
    </xf>
    <xf numFmtId="0" fontId="11" fillId="0" borderId="0" xfId="53" applyFont="1" applyBorder="1">
      <alignment/>
      <protection/>
    </xf>
    <xf numFmtId="0" fontId="11" fillId="0" borderId="0" xfId="53" applyFont="1" applyBorder="1" applyAlignment="1">
      <alignment horizontal="centerContinuous"/>
      <protection/>
    </xf>
    <xf numFmtId="0" fontId="11" fillId="0" borderId="0" xfId="53" applyFont="1" applyBorder="1" applyAlignment="1">
      <alignment horizontal="center"/>
      <protection/>
    </xf>
    <xf numFmtId="0" fontId="11" fillId="0" borderId="0" xfId="53" applyFont="1" applyBorder="1" applyAlignment="1">
      <alignment/>
      <protection/>
    </xf>
    <xf numFmtId="1" fontId="11" fillId="0" borderId="0" xfId="53" applyNumberFormat="1" applyFont="1" applyBorder="1" applyAlignment="1">
      <alignment/>
      <protection/>
    </xf>
    <xf numFmtId="1" fontId="15" fillId="0" borderId="0" xfId="53" applyNumberFormat="1" applyFont="1" applyBorder="1" applyAlignment="1">
      <alignment/>
      <protection/>
    </xf>
    <xf numFmtId="0" fontId="11" fillId="0" borderId="0" xfId="53" applyFont="1">
      <alignment/>
      <protection/>
    </xf>
    <xf numFmtId="180" fontId="11" fillId="0" borderId="0" xfId="0" applyNumberFormat="1" applyFont="1" applyAlignment="1">
      <alignment/>
    </xf>
    <xf numFmtId="180" fontId="15" fillId="0" borderId="0" xfId="0" applyNumberFormat="1" applyFont="1" applyAlignment="1">
      <alignment/>
    </xf>
    <xf numFmtId="180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180" fontId="11" fillId="0" borderId="0" xfId="0" applyNumberFormat="1" applyFont="1" applyBorder="1" applyAlignment="1">
      <alignment horizontal="right"/>
    </xf>
    <xf numFmtId="180" fontId="11" fillId="0" borderId="0" xfId="53" applyNumberFormat="1" applyFont="1" applyBorder="1" applyAlignment="1">
      <alignment horizontal="right"/>
      <protection/>
    </xf>
    <xf numFmtId="182" fontId="14" fillId="0" borderId="0" xfId="0" applyNumberFormat="1" applyFont="1" applyAlignment="1">
      <alignment horizontal="right" wrapText="1"/>
    </xf>
    <xf numFmtId="180" fontId="15" fillId="0" borderId="0" xfId="0" applyNumberFormat="1" applyFont="1" applyBorder="1" applyAlignment="1">
      <alignment/>
    </xf>
    <xf numFmtId="0" fontId="10" fillId="0" borderId="0" xfId="53" applyFont="1" applyAlignment="1">
      <alignment horizontal="center"/>
      <protection/>
    </xf>
    <xf numFmtId="0" fontId="11" fillId="0" borderId="10" xfId="53" applyFont="1" applyBorder="1">
      <alignment/>
      <protection/>
    </xf>
    <xf numFmtId="180" fontId="11" fillId="0" borderId="10" xfId="53" applyNumberFormat="1" applyFont="1" applyBorder="1">
      <alignment/>
      <protection/>
    </xf>
    <xf numFmtId="0" fontId="11" fillId="0" borderId="10" xfId="53" applyFont="1" applyBorder="1" applyAlignment="1">
      <alignment horizontal="centerContinuous"/>
      <protection/>
    </xf>
    <xf numFmtId="0" fontId="11" fillId="0" borderId="11" xfId="53" applyFont="1" applyBorder="1">
      <alignment/>
      <protection/>
    </xf>
    <xf numFmtId="0" fontId="11" fillId="0" borderId="12" xfId="53" applyFont="1" applyBorder="1" applyAlignment="1">
      <alignment horizontal="centerContinuous"/>
      <protection/>
    </xf>
    <xf numFmtId="0" fontId="11" fillId="0" borderId="13" xfId="53" applyFont="1" applyBorder="1" applyAlignment="1">
      <alignment horizontal="center"/>
      <protection/>
    </xf>
    <xf numFmtId="0" fontId="11" fillId="0" borderId="12" xfId="53" applyFont="1" applyBorder="1" applyAlignment="1">
      <alignment horizontal="center"/>
      <protection/>
    </xf>
    <xf numFmtId="0" fontId="11" fillId="0" borderId="14" xfId="0" applyFont="1" applyBorder="1" applyAlignment="1">
      <alignment horizontal="center"/>
    </xf>
    <xf numFmtId="0" fontId="11" fillId="0" borderId="15" xfId="53" applyFont="1" applyBorder="1" applyAlignment="1">
      <alignment horizontal="center"/>
      <protection/>
    </xf>
    <xf numFmtId="0" fontId="11" fillId="0" borderId="16" xfId="53" applyFont="1" applyBorder="1">
      <alignment/>
      <protection/>
    </xf>
    <xf numFmtId="0" fontId="11" fillId="0" borderId="17" xfId="53" applyFont="1" applyBorder="1" applyAlignment="1">
      <alignment horizontal="center"/>
      <protection/>
    </xf>
    <xf numFmtId="0" fontId="11" fillId="0" borderId="17" xfId="53" applyFont="1" applyBorder="1" applyAlignment="1">
      <alignment horizontal="centerContinuous"/>
      <protection/>
    </xf>
    <xf numFmtId="0" fontId="11" fillId="0" borderId="14" xfId="53" applyFont="1" applyBorder="1" applyAlignment="1">
      <alignment horizontal="centerContinuous"/>
      <protection/>
    </xf>
    <xf numFmtId="0" fontId="11" fillId="0" borderId="14" xfId="53" applyFont="1" applyBorder="1" applyAlignment="1">
      <alignment horizontal="center"/>
      <protection/>
    </xf>
    <xf numFmtId="1" fontId="11" fillId="0" borderId="0" xfId="53" applyNumberFormat="1" applyFont="1" applyBorder="1" applyAlignment="1">
      <alignment horizontal="right"/>
      <protection/>
    </xf>
    <xf numFmtId="0" fontId="15" fillId="0" borderId="0" xfId="53" applyFont="1" applyBorder="1" applyAlignment="1">
      <alignment horizontal="left"/>
      <protection/>
    </xf>
    <xf numFmtId="1" fontId="15" fillId="0" borderId="0" xfId="53" applyNumberFormat="1" applyFont="1" applyBorder="1" applyAlignment="1">
      <alignment horizontal="right"/>
      <protection/>
    </xf>
    <xf numFmtId="181" fontId="14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center"/>
    </xf>
    <xf numFmtId="0" fontId="17" fillId="0" borderId="10" xfId="53" applyFont="1" applyBorder="1">
      <alignment/>
      <protection/>
    </xf>
    <xf numFmtId="0" fontId="18" fillId="0" borderId="10" xfId="53" applyFont="1" applyBorder="1" applyAlignment="1">
      <alignment horizontal="center"/>
      <protection/>
    </xf>
    <xf numFmtId="0" fontId="17" fillId="0" borderId="10" xfId="53" applyFont="1" applyBorder="1" applyAlignment="1">
      <alignment horizontal="centerContinuous"/>
      <protection/>
    </xf>
    <xf numFmtId="0" fontId="11" fillId="0" borderId="18" xfId="53" applyFont="1" applyBorder="1" applyAlignment="1">
      <alignment horizontal="center"/>
      <protection/>
    </xf>
    <xf numFmtId="0" fontId="11" fillId="0" borderId="11" xfId="53" applyFont="1" applyBorder="1" applyAlignment="1">
      <alignment horizontal="centerContinuous"/>
      <protection/>
    </xf>
    <xf numFmtId="0" fontId="11" fillId="0" borderId="0" xfId="53" applyFont="1" applyAlignment="1">
      <alignment horizontal="centerContinuous"/>
      <protection/>
    </xf>
    <xf numFmtId="0" fontId="11" fillId="0" borderId="18" xfId="53" applyFont="1" applyBorder="1" applyAlignment="1">
      <alignment horizontal="centerContinuous"/>
      <protection/>
    </xf>
    <xf numFmtId="0" fontId="11" fillId="0" borderId="16" xfId="53" applyFont="1" applyBorder="1" applyAlignment="1">
      <alignment horizontal="centerContinuous"/>
      <protection/>
    </xf>
    <xf numFmtId="0" fontId="11" fillId="0" borderId="12" xfId="53" applyFont="1" applyBorder="1">
      <alignment/>
      <protection/>
    </xf>
    <xf numFmtId="0" fontId="11" fillId="0" borderId="0" xfId="53" applyFont="1" applyAlignment="1">
      <alignment horizontal="center"/>
      <protection/>
    </xf>
    <xf numFmtId="0" fontId="11" fillId="0" borderId="17" xfId="53" applyFont="1" applyBorder="1">
      <alignment/>
      <protection/>
    </xf>
    <xf numFmtId="0" fontId="15" fillId="0" borderId="0" xfId="53" applyFont="1">
      <alignment/>
      <protection/>
    </xf>
    <xf numFmtId="180" fontId="15" fillId="0" borderId="0" xfId="53" applyNumberFormat="1" applyFont="1" applyBorder="1" applyAlignment="1">
      <alignment/>
      <protection/>
    </xf>
    <xf numFmtId="180" fontId="15" fillId="0" borderId="0" xfId="53" applyNumberFormat="1" applyFont="1" applyBorder="1" applyAlignment="1">
      <alignment horizontal="right"/>
      <protection/>
    </xf>
    <xf numFmtId="0" fontId="11" fillId="0" borderId="11" xfId="53" applyFont="1" applyBorder="1" applyAlignment="1">
      <alignment horizontal="center"/>
      <protection/>
    </xf>
    <xf numFmtId="1" fontId="11" fillId="0" borderId="0" xfId="53" applyNumberFormat="1" applyFont="1" applyBorder="1" applyAlignment="1">
      <alignment horizontal="centerContinuous"/>
      <protection/>
    </xf>
    <xf numFmtId="0" fontId="15" fillId="0" borderId="0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 horizontal="center"/>
    </xf>
    <xf numFmtId="182" fontId="11" fillId="0" borderId="0" xfId="0" applyNumberFormat="1" applyFont="1" applyAlignment="1">
      <alignment/>
    </xf>
    <xf numFmtId="0" fontId="17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13" xfId="53" applyFont="1" applyBorder="1" applyAlignment="1">
      <alignment horizontal="centerContinuous"/>
      <protection/>
    </xf>
    <xf numFmtId="0" fontId="11" fillId="0" borderId="19" xfId="53" applyFont="1" applyBorder="1" applyAlignment="1">
      <alignment horizontal="centerContinuous"/>
      <protection/>
    </xf>
    <xf numFmtId="0" fontId="15" fillId="0" borderId="0" xfId="0" applyFont="1" applyAlignment="1">
      <alignment/>
    </xf>
    <xf numFmtId="0" fontId="11" fillId="0" borderId="15" xfId="53" applyFont="1" applyBorder="1" applyAlignment="1">
      <alignment horizontal="centerContinuous"/>
      <protection/>
    </xf>
    <xf numFmtId="0" fontId="15" fillId="0" borderId="0" xfId="53" applyFont="1" applyBorder="1" applyAlignment="1">
      <alignment/>
      <protection/>
    </xf>
    <xf numFmtId="1" fontId="11" fillId="0" borderId="0" xfId="53" applyNumberFormat="1" applyFont="1" applyBorder="1" applyAlignment="1">
      <alignment horizontal="center"/>
      <protection/>
    </xf>
    <xf numFmtId="0" fontId="16" fillId="0" borderId="10" xfId="53" applyFont="1" applyBorder="1" applyAlignment="1">
      <alignment horizontal="center"/>
      <protection/>
    </xf>
    <xf numFmtId="0" fontId="11" fillId="0" borderId="0" xfId="0" applyFont="1" applyFill="1" applyAlignment="1">
      <alignment/>
    </xf>
    <xf numFmtId="180" fontId="11" fillId="0" borderId="10" xfId="53" applyNumberFormat="1" applyFont="1" applyBorder="1" applyAlignment="1">
      <alignment horizontal="right"/>
      <protection/>
    </xf>
    <xf numFmtId="0" fontId="11" fillId="0" borderId="20" xfId="53" applyFont="1" applyBorder="1" applyAlignment="1">
      <alignment/>
      <protection/>
    </xf>
    <xf numFmtId="0" fontId="11" fillId="0" borderId="0" xfId="53" applyNumberFormat="1" applyFont="1" applyAlignment="1" quotePrefix="1">
      <alignment/>
      <protection/>
    </xf>
    <xf numFmtId="0" fontId="11" fillId="0" borderId="0" xfId="53" applyFont="1" applyAlignment="1">
      <alignment/>
      <protection/>
    </xf>
    <xf numFmtId="182" fontId="14" fillId="0" borderId="0" xfId="0" applyNumberFormat="1" applyFont="1" applyBorder="1" applyAlignment="1">
      <alignment horizontal="right" wrapText="1"/>
    </xf>
    <xf numFmtId="180" fontId="3" fillId="0" borderId="0" xfId="53" applyNumberFormat="1" applyFont="1" applyFill="1" applyBorder="1">
      <alignment/>
      <protection/>
    </xf>
    <xf numFmtId="182" fontId="11" fillId="0" borderId="20" xfId="53" applyNumberFormat="1" applyFont="1" applyBorder="1" applyAlignment="1">
      <alignment/>
      <protection/>
    </xf>
    <xf numFmtId="0" fontId="15" fillId="0" borderId="0" xfId="53" applyFont="1" applyFill="1" applyBorder="1" applyAlignment="1">
      <alignment/>
      <protection/>
    </xf>
    <xf numFmtId="0" fontId="15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5" fillId="0" borderId="0" xfId="0" applyFont="1" applyFill="1" applyAlignment="1">
      <alignment/>
    </xf>
    <xf numFmtId="180" fontId="15" fillId="0" borderId="0" xfId="0" applyNumberFormat="1" applyFont="1" applyFill="1" applyAlignment="1">
      <alignment/>
    </xf>
    <xf numFmtId="180" fontId="11" fillId="0" borderId="10" xfId="0" applyNumberFormat="1" applyFont="1" applyFill="1" applyBorder="1" applyAlignment="1">
      <alignment horizontal="right"/>
    </xf>
    <xf numFmtId="180" fontId="15" fillId="0" borderId="0" xfId="0" applyNumberFormat="1" applyFont="1" applyFill="1" applyBorder="1" applyAlignment="1">
      <alignment/>
    </xf>
    <xf numFmtId="180" fontId="11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1" fillId="0" borderId="10" xfId="0" applyFont="1" applyFill="1" applyBorder="1" applyAlignment="1">
      <alignment/>
    </xf>
    <xf numFmtId="180" fontId="5" fillId="0" borderId="0" xfId="53" applyNumberFormat="1" applyFont="1" applyFill="1" applyBorder="1" applyAlignment="1">
      <alignment horizontal="right"/>
      <protection/>
    </xf>
    <xf numFmtId="181" fontId="15" fillId="0" borderId="0" xfId="0" applyNumberFormat="1" applyFont="1" applyBorder="1" applyAlignment="1">
      <alignment horizontal="right" wrapText="1"/>
    </xf>
    <xf numFmtId="181" fontId="15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/>
    </xf>
    <xf numFmtId="180" fontId="15" fillId="0" borderId="0" xfId="0" applyNumberFormat="1" applyFont="1" applyFill="1" applyBorder="1" applyAlignment="1">
      <alignment horizontal="right"/>
    </xf>
    <xf numFmtId="180" fontId="15" fillId="0" borderId="0" xfId="0" applyNumberFormat="1" applyFont="1" applyFill="1" applyAlignment="1">
      <alignment horizontal="right"/>
    </xf>
    <xf numFmtId="181" fontId="11" fillId="0" borderId="20" xfId="53" applyNumberFormat="1" applyFont="1" applyBorder="1" applyAlignment="1">
      <alignment/>
      <protection/>
    </xf>
    <xf numFmtId="1" fontId="15" fillId="0" borderId="0" xfId="0" applyNumberFormat="1" applyFont="1" applyBorder="1" applyAlignment="1">
      <alignment/>
    </xf>
    <xf numFmtId="182" fontId="11" fillId="0" borderId="0" xfId="0" applyNumberFormat="1" applyFont="1" applyBorder="1" applyAlignment="1">
      <alignment/>
    </xf>
    <xf numFmtId="0" fontId="15" fillId="0" borderId="12" xfId="53" applyFont="1" applyBorder="1" applyAlignment="1">
      <alignment horizontal="centerContinuous"/>
      <protection/>
    </xf>
    <xf numFmtId="0" fontId="15" fillId="0" borderId="17" xfId="53" applyFont="1" applyBorder="1" applyAlignment="1">
      <alignment horizontal="centerContinuous"/>
      <protection/>
    </xf>
    <xf numFmtId="180" fontId="11" fillId="0" borderId="0" xfId="0" applyNumberFormat="1" applyFont="1" applyFill="1" applyAlignment="1">
      <alignment/>
    </xf>
    <xf numFmtId="180" fontId="11" fillId="0" borderId="0" xfId="0" applyNumberFormat="1" applyFont="1" applyFill="1" applyAlignment="1">
      <alignment horizontal="right"/>
    </xf>
    <xf numFmtId="180" fontId="11" fillId="0" borderId="10" xfId="0" applyNumberFormat="1" applyFont="1" applyFill="1" applyBorder="1" applyAlignment="1">
      <alignment/>
    </xf>
    <xf numFmtId="180" fontId="11" fillId="0" borderId="0" xfId="0" applyNumberFormat="1" applyFont="1" applyFill="1" applyBorder="1" applyAlignment="1">
      <alignment/>
    </xf>
    <xf numFmtId="180" fontId="4" fillId="0" borderId="0" xfId="53" applyNumberFormat="1" applyFont="1" applyFill="1" applyBorder="1" applyAlignment="1">
      <alignment horizontal="right"/>
      <protection/>
    </xf>
    <xf numFmtId="0" fontId="19" fillId="0" borderId="0" xfId="0" applyFont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1" fillId="0" borderId="10" xfId="53" applyFont="1" applyBorder="1" applyAlignment="1">
      <alignment horizontal="right"/>
      <protection/>
    </xf>
    <xf numFmtId="181" fontId="11" fillId="0" borderId="0" xfId="0" applyNumberFormat="1" applyFont="1" applyBorder="1" applyAlignment="1">
      <alignment horizontal="right"/>
    </xf>
    <xf numFmtId="0" fontId="17" fillId="0" borderId="0" xfId="0" applyFont="1" applyAlignment="1">
      <alignment horizontal="center"/>
    </xf>
    <xf numFmtId="181" fontId="15" fillId="0" borderId="0" xfId="0" applyNumberFormat="1" applyFont="1" applyAlignment="1">
      <alignment/>
    </xf>
    <xf numFmtId="181" fontId="15" fillId="0" borderId="0" xfId="0" applyNumberFormat="1" applyFont="1" applyBorder="1" applyAlignment="1">
      <alignment/>
    </xf>
    <xf numFmtId="0" fontId="11" fillId="0" borderId="0" xfId="53" applyFont="1" applyBorder="1" applyAlignment="1">
      <alignment horizontal="left"/>
      <protection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80" fontId="4" fillId="0" borderId="10" xfId="53" applyNumberFormat="1" applyFont="1" applyFill="1" applyBorder="1" applyAlignment="1">
      <alignment horizontal="right"/>
      <protection/>
    </xf>
    <xf numFmtId="0" fontId="15" fillId="0" borderId="15" xfId="0" applyFont="1" applyBorder="1" applyAlignment="1">
      <alignment/>
    </xf>
    <xf numFmtId="181" fontId="11" fillId="0" borderId="10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/>
    </xf>
    <xf numFmtId="1" fontId="11" fillId="0" borderId="10" xfId="53" applyNumberFormat="1" applyFont="1" applyBorder="1" applyAlignment="1">
      <alignment horizontal="right"/>
      <protection/>
    </xf>
    <xf numFmtId="1" fontId="5" fillId="0" borderId="0" xfId="53" applyNumberFormat="1" applyFont="1" applyFill="1" applyBorder="1" applyAlignment="1">
      <alignment/>
      <protection/>
    </xf>
    <xf numFmtId="1" fontId="0" fillId="0" borderId="0" xfId="0" applyNumberFormat="1" applyFill="1" applyAlignment="1">
      <alignment/>
    </xf>
    <xf numFmtId="1" fontId="3" fillId="0" borderId="0" xfId="53" applyNumberFormat="1" applyFont="1" applyFill="1" applyBorder="1">
      <alignment/>
      <protection/>
    </xf>
    <xf numFmtId="1" fontId="4" fillId="0" borderId="0" xfId="53" applyNumberFormat="1" applyFont="1" applyFill="1" applyBorder="1" applyAlignment="1">
      <alignment/>
      <protection/>
    </xf>
    <xf numFmtId="1" fontId="4" fillId="0" borderId="0" xfId="53" applyNumberFormat="1" applyFont="1" applyFill="1" applyBorder="1" applyAlignment="1">
      <alignment horizontal="right"/>
      <protection/>
    </xf>
    <xf numFmtId="1" fontId="4" fillId="0" borderId="0" xfId="0" applyNumberFormat="1" applyFont="1" applyFill="1" applyBorder="1" applyAlignment="1">
      <alignment/>
    </xf>
    <xf numFmtId="181" fontId="11" fillId="0" borderId="10" xfId="0" applyNumberFormat="1" applyFont="1" applyBorder="1" applyAlignment="1">
      <alignment horizontal="right" wrapText="1"/>
    </xf>
    <xf numFmtId="181" fontId="11" fillId="0" borderId="0" xfId="0" applyNumberFormat="1" applyFont="1" applyAlignment="1">
      <alignment/>
    </xf>
    <xf numFmtId="181" fontId="15" fillId="0" borderId="0" xfId="0" applyNumberFormat="1" applyFont="1" applyFill="1" applyBorder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Alignment="1">
      <alignment/>
    </xf>
    <xf numFmtId="1" fontId="15" fillId="0" borderId="0" xfId="53" applyNumberFormat="1" applyFont="1">
      <alignment/>
      <protection/>
    </xf>
    <xf numFmtId="0" fontId="0" fillId="0" borderId="0" xfId="0" applyAlignment="1">
      <alignment horizontal="right"/>
    </xf>
    <xf numFmtId="0" fontId="0" fillId="0" borderId="21" xfId="0" applyBorder="1" applyAlignment="1">
      <alignment/>
    </xf>
    <xf numFmtId="0" fontId="11" fillId="0" borderId="13" xfId="53" applyFont="1" applyFill="1" applyBorder="1" applyAlignment="1">
      <alignment horizontal="center"/>
      <protection/>
    </xf>
    <xf numFmtId="0" fontId="11" fillId="0" borderId="11" xfId="53" applyFont="1" applyFill="1" applyBorder="1" applyAlignment="1">
      <alignment horizontal="center"/>
      <protection/>
    </xf>
    <xf numFmtId="0" fontId="19" fillId="0" borderId="10" xfId="53" applyFont="1" applyFill="1" applyBorder="1">
      <alignment/>
      <protection/>
    </xf>
    <xf numFmtId="0" fontId="20" fillId="0" borderId="10" xfId="53" applyFont="1" applyFill="1" applyBorder="1" applyAlignment="1">
      <alignment horizontal="center"/>
      <protection/>
    </xf>
    <xf numFmtId="0" fontId="11" fillId="0" borderId="10" xfId="53" applyFont="1" applyFill="1" applyBorder="1">
      <alignment/>
      <protection/>
    </xf>
    <xf numFmtId="0" fontId="11" fillId="0" borderId="10" xfId="53" applyFont="1" applyFill="1" applyBorder="1" applyAlignment="1">
      <alignment horizontal="centerContinuous"/>
      <protection/>
    </xf>
    <xf numFmtId="0" fontId="11" fillId="0" borderId="11" xfId="53" applyFont="1" applyFill="1" applyBorder="1">
      <alignment/>
      <protection/>
    </xf>
    <xf numFmtId="0" fontId="11" fillId="0" borderId="18" xfId="53" applyFont="1" applyFill="1" applyBorder="1" applyAlignment="1">
      <alignment horizontal="centerContinuous"/>
      <protection/>
    </xf>
    <xf numFmtId="0" fontId="11" fillId="0" borderId="11" xfId="53" applyFont="1" applyFill="1" applyBorder="1" applyAlignment="1">
      <alignment horizontal="centerContinuous"/>
      <protection/>
    </xf>
    <xf numFmtId="0" fontId="11" fillId="0" borderId="15" xfId="53" applyFont="1" applyFill="1" applyBorder="1" applyAlignment="1">
      <alignment horizontal="centerContinuous"/>
      <protection/>
    </xf>
    <xf numFmtId="0" fontId="11" fillId="0" borderId="0" xfId="53" applyFont="1" applyFill="1" applyBorder="1" applyAlignment="1">
      <alignment horizontal="centerContinuous"/>
      <protection/>
    </xf>
    <xf numFmtId="0" fontId="11" fillId="0" borderId="18" xfId="0" applyFont="1" applyFill="1" applyBorder="1" applyAlignment="1">
      <alignment horizontal="center"/>
    </xf>
    <xf numFmtId="0" fontId="11" fillId="0" borderId="12" xfId="53" applyFont="1" applyFill="1" applyBorder="1" applyAlignment="1">
      <alignment horizontal="centerContinuous"/>
      <protection/>
    </xf>
    <xf numFmtId="0" fontId="11" fillId="0" borderId="17" xfId="53" applyFont="1" applyFill="1" applyBorder="1" applyAlignment="1">
      <alignment horizontal="centerContinuous"/>
      <protection/>
    </xf>
    <xf numFmtId="0" fontId="11" fillId="0" borderId="14" xfId="53" applyFont="1" applyFill="1" applyBorder="1" applyAlignment="1">
      <alignment horizontal="centerContinuous"/>
      <protection/>
    </xf>
    <xf numFmtId="0" fontId="11" fillId="0" borderId="12" xfId="0" applyFont="1" applyFill="1" applyBorder="1" applyAlignment="1">
      <alignment horizontal="center"/>
    </xf>
    <xf numFmtId="0" fontId="11" fillId="0" borderId="16" xfId="53" applyFont="1" applyFill="1" applyBorder="1" applyAlignment="1">
      <alignment horizontal="centerContinuous"/>
      <protection/>
    </xf>
    <xf numFmtId="0" fontId="11" fillId="0" borderId="12" xfId="53" applyFont="1" applyFill="1" applyBorder="1" applyAlignment="1">
      <alignment horizontal="center"/>
      <protection/>
    </xf>
    <xf numFmtId="0" fontId="11" fillId="0" borderId="0" xfId="0" applyFont="1" applyFill="1" applyAlignment="1">
      <alignment horizontal="center"/>
    </xf>
    <xf numFmtId="0" fontId="11" fillId="0" borderId="12" xfId="53" applyFont="1" applyFill="1" applyBorder="1">
      <alignment/>
      <protection/>
    </xf>
    <xf numFmtId="0" fontId="11" fillId="0" borderId="17" xfId="53" applyFont="1" applyFill="1" applyBorder="1">
      <alignment/>
      <protection/>
    </xf>
    <xf numFmtId="1" fontId="11" fillId="0" borderId="16" xfId="53" applyNumberFormat="1" applyFont="1" applyFill="1" applyBorder="1">
      <alignment/>
      <protection/>
    </xf>
    <xf numFmtId="0" fontId="11" fillId="0" borderId="17" xfId="0" applyFont="1" applyFill="1" applyBorder="1" applyAlignment="1">
      <alignment/>
    </xf>
    <xf numFmtId="0" fontId="11" fillId="0" borderId="0" xfId="53" applyFont="1" applyFill="1" applyBorder="1">
      <alignment/>
      <protection/>
    </xf>
    <xf numFmtId="180" fontId="11" fillId="0" borderId="0" xfId="53" applyNumberFormat="1" applyFont="1" applyFill="1" applyBorder="1" applyAlignment="1">
      <alignment horizontal="center"/>
      <protection/>
    </xf>
    <xf numFmtId="0" fontId="15" fillId="0" borderId="0" xfId="53" applyFont="1" applyFill="1">
      <alignment/>
      <protection/>
    </xf>
    <xf numFmtId="1" fontId="15" fillId="0" borderId="0" xfId="53" applyNumberFormat="1" applyFont="1" applyFill="1" applyBorder="1" applyAlignment="1">
      <alignment/>
      <protection/>
    </xf>
    <xf numFmtId="180" fontId="15" fillId="0" borderId="0" xfId="53" applyNumberFormat="1" applyFont="1" applyFill="1" applyBorder="1" applyAlignment="1">
      <alignment horizontal="right"/>
      <protection/>
    </xf>
    <xf numFmtId="1" fontId="15" fillId="0" borderId="0" xfId="0" applyNumberFormat="1" applyFont="1" applyFill="1" applyBorder="1" applyAlignment="1">
      <alignment horizontal="right"/>
    </xf>
    <xf numFmtId="1" fontId="11" fillId="0" borderId="0" xfId="0" applyNumberFormat="1" applyFont="1" applyFill="1" applyAlignment="1">
      <alignment/>
    </xf>
    <xf numFmtId="0" fontId="11" fillId="0" borderId="0" xfId="53" applyFont="1" applyFill="1">
      <alignment/>
      <protection/>
    </xf>
    <xf numFmtId="1" fontId="11" fillId="0" borderId="0" xfId="53" applyNumberFormat="1" applyFont="1" applyFill="1" applyBorder="1" applyAlignment="1">
      <alignment/>
      <protection/>
    </xf>
    <xf numFmtId="180" fontId="11" fillId="0" borderId="0" xfId="53" applyNumberFormat="1" applyFont="1" applyFill="1" applyBorder="1" applyAlignment="1">
      <alignment horizontal="right"/>
      <protection/>
    </xf>
    <xf numFmtId="0" fontId="11" fillId="0" borderId="0" xfId="0" applyFont="1" applyFill="1" applyBorder="1" applyAlignment="1">
      <alignment horizontal="center"/>
    </xf>
    <xf numFmtId="1" fontId="3" fillId="0" borderId="0" xfId="53" applyNumberFormat="1" applyFont="1" applyFill="1" applyBorder="1" applyAlignment="1">
      <alignment horizontal="right"/>
      <protection/>
    </xf>
    <xf numFmtId="1" fontId="11" fillId="0" borderId="10" xfId="53" applyNumberFormat="1" applyFont="1" applyFill="1" applyBorder="1" applyAlignment="1">
      <alignment/>
      <protection/>
    </xf>
    <xf numFmtId="1" fontId="3" fillId="0" borderId="10" xfId="53" applyNumberFormat="1" applyFont="1" applyFill="1" applyBorder="1" applyAlignment="1">
      <alignment horizontal="right"/>
      <protection/>
    </xf>
    <xf numFmtId="0" fontId="11" fillId="0" borderId="0" xfId="53" applyFont="1" applyFill="1" applyBorder="1" applyAlignment="1">
      <alignment horizontal="left"/>
      <protection/>
    </xf>
    <xf numFmtId="0" fontId="19" fillId="0" borderId="10" xfId="53" applyFont="1" applyFill="1" applyBorder="1" applyAlignment="1">
      <alignment horizontal="centerContinuous"/>
      <protection/>
    </xf>
    <xf numFmtId="0" fontId="11" fillId="0" borderId="18" xfId="53" applyFont="1" applyFill="1" applyBorder="1" applyAlignment="1">
      <alignment horizontal="center"/>
      <protection/>
    </xf>
    <xf numFmtId="0" fontId="11" fillId="0" borderId="20" xfId="53" applyFont="1" applyFill="1" applyBorder="1" applyAlignment="1">
      <alignment/>
      <protection/>
    </xf>
    <xf numFmtId="0" fontId="11" fillId="0" borderId="0" xfId="53" applyFont="1" applyFill="1" applyBorder="1" applyAlignment="1">
      <alignment/>
      <protection/>
    </xf>
    <xf numFmtId="180" fontId="15" fillId="0" borderId="0" xfId="53" applyNumberFormat="1" applyFont="1" applyFill="1" applyBorder="1" applyAlignment="1">
      <alignment/>
      <protection/>
    </xf>
    <xf numFmtId="0" fontId="11" fillId="0" borderId="10" xfId="0" applyFont="1" applyFill="1" applyBorder="1" applyAlignment="1">
      <alignment horizontal="right"/>
    </xf>
    <xf numFmtId="0" fontId="11" fillId="0" borderId="13" xfId="53" applyFont="1" applyFill="1" applyBorder="1" applyAlignment="1">
      <alignment horizontal="centerContinuous"/>
      <protection/>
    </xf>
    <xf numFmtId="0" fontId="11" fillId="0" borderId="19" xfId="53" applyFont="1" applyFill="1" applyBorder="1" applyAlignment="1">
      <alignment horizontal="centerContinuous"/>
      <protection/>
    </xf>
    <xf numFmtId="1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5" fillId="0" borderId="0" xfId="53" applyFont="1" applyFill="1" applyBorder="1" applyAlignment="1">
      <alignment horizontal="center"/>
      <protection/>
    </xf>
    <xf numFmtId="0" fontId="11" fillId="0" borderId="0" xfId="0" applyFont="1" applyAlignment="1">
      <alignment vertical="top"/>
    </xf>
    <xf numFmtId="0" fontId="11" fillId="0" borderId="0" xfId="53" applyNumberFormat="1" applyFont="1" applyFill="1" applyAlignment="1">
      <alignment/>
      <protection/>
    </xf>
    <xf numFmtId="0" fontId="11" fillId="0" borderId="0" xfId="53" applyFont="1" applyFill="1" applyAlignment="1">
      <alignment/>
      <protection/>
    </xf>
    <xf numFmtId="0" fontId="3" fillId="0" borderId="0" xfId="53" applyFont="1" applyFill="1">
      <alignment/>
      <protection/>
    </xf>
    <xf numFmtId="0" fontId="6" fillId="0" borderId="10" xfId="53" applyFont="1" applyFill="1" applyBorder="1">
      <alignment/>
      <protection/>
    </xf>
    <xf numFmtId="180" fontId="6" fillId="0" borderId="10" xfId="53" applyNumberFormat="1" applyFont="1" applyFill="1" applyBorder="1">
      <alignment/>
      <protection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10" xfId="53" applyFont="1" applyFill="1" applyBorder="1" applyAlignment="1">
      <alignment horizontal="right"/>
      <protection/>
    </xf>
    <xf numFmtId="0" fontId="3" fillId="0" borderId="11" xfId="53" applyFont="1" applyFill="1" applyBorder="1">
      <alignment/>
      <protection/>
    </xf>
    <xf numFmtId="0" fontId="3" fillId="0" borderId="15" xfId="53" applyFont="1" applyFill="1" applyBorder="1" applyAlignment="1">
      <alignment horizontal="center"/>
      <protection/>
    </xf>
    <xf numFmtId="0" fontId="3" fillId="0" borderId="12" xfId="53" applyFont="1" applyFill="1" applyBorder="1" applyAlignment="1">
      <alignment horizontal="center"/>
      <protection/>
    </xf>
    <xf numFmtId="0" fontId="3" fillId="0" borderId="17" xfId="53" applyFont="1" applyFill="1" applyBorder="1">
      <alignment/>
      <protection/>
    </xf>
    <xf numFmtId="0" fontId="3" fillId="0" borderId="17" xfId="53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3" fillId="0" borderId="0" xfId="53" applyFont="1" applyFill="1" applyBorder="1">
      <alignment/>
      <protection/>
    </xf>
    <xf numFmtId="1" fontId="3" fillId="0" borderId="0" xfId="53" applyNumberFormat="1" applyFont="1" applyFill="1" applyBorder="1" applyAlignment="1">
      <alignment horizontal="center"/>
      <protection/>
    </xf>
    <xf numFmtId="0" fontId="5" fillId="0" borderId="0" xfId="53" applyFont="1" applyFill="1" applyBorder="1" applyAlignment="1">
      <alignment horizontal="left"/>
      <protection/>
    </xf>
    <xf numFmtId="1" fontId="5" fillId="0" borderId="0" xfId="53" applyNumberFormat="1" applyFont="1" applyFill="1" applyBorder="1" applyAlignment="1">
      <alignment horizontal="right"/>
      <protection/>
    </xf>
    <xf numFmtId="1" fontId="5" fillId="0" borderId="0" xfId="0" applyNumberFormat="1" applyFont="1" applyFill="1" applyAlignment="1">
      <alignment/>
    </xf>
    <xf numFmtId="1" fontId="5" fillId="0" borderId="0" xfId="53" applyNumberFormat="1" applyFont="1" applyFill="1" applyBorder="1" applyAlignment="1">
      <alignment horizontal="left"/>
      <protection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0" fontId="3" fillId="0" borderId="10" xfId="53" applyFont="1" applyFill="1" applyBorder="1">
      <alignment/>
      <protection/>
    </xf>
    <xf numFmtId="0" fontId="0" fillId="0" borderId="0" xfId="53" applyFont="1" applyFill="1">
      <alignment/>
      <protection/>
    </xf>
    <xf numFmtId="180" fontId="0" fillId="0" borderId="0" xfId="0" applyNumberFormat="1" applyFill="1" applyAlignment="1">
      <alignment/>
    </xf>
    <xf numFmtId="0" fontId="2" fillId="0" borderId="0" xfId="53" applyFont="1" applyFill="1" applyBorder="1" applyAlignment="1">
      <alignment horizontal="centerContinuous"/>
      <protection/>
    </xf>
    <xf numFmtId="0" fontId="7" fillId="0" borderId="10" xfId="53" applyFont="1" applyFill="1" applyBorder="1" applyAlignment="1">
      <alignment horizontal="center"/>
      <protection/>
    </xf>
    <xf numFmtId="0" fontId="8" fillId="0" borderId="10" xfId="53" applyFont="1" applyFill="1" applyBorder="1" applyAlignment="1">
      <alignment horizontal="centerContinuous"/>
      <protection/>
    </xf>
    <xf numFmtId="0" fontId="6" fillId="0" borderId="10" xfId="53" applyFont="1" applyFill="1" applyBorder="1" applyAlignment="1">
      <alignment horizontal="centerContinuous"/>
      <protection/>
    </xf>
    <xf numFmtId="0" fontId="3" fillId="0" borderId="18" xfId="53" applyFont="1" applyFill="1" applyBorder="1" applyAlignment="1">
      <alignment horizontal="center"/>
      <protection/>
    </xf>
    <xf numFmtId="0" fontId="3" fillId="0" borderId="11" xfId="53" applyFont="1" applyFill="1" applyBorder="1" applyAlignment="1">
      <alignment horizontal="centerContinuous"/>
      <protection/>
    </xf>
    <xf numFmtId="0" fontId="3" fillId="0" borderId="0" xfId="53" applyFont="1" applyFill="1" applyBorder="1" applyAlignment="1">
      <alignment horizontal="centerContinuous"/>
      <protection/>
    </xf>
    <xf numFmtId="0" fontId="3" fillId="0" borderId="0" xfId="53" applyFont="1" applyFill="1" applyAlignment="1">
      <alignment horizontal="centerContinuous"/>
      <protection/>
    </xf>
    <xf numFmtId="0" fontId="3" fillId="0" borderId="12" xfId="53" applyFont="1" applyFill="1" applyBorder="1" applyAlignment="1">
      <alignment horizontal="centerContinuous"/>
      <protection/>
    </xf>
    <xf numFmtId="0" fontId="3" fillId="0" borderId="16" xfId="53" applyFont="1" applyFill="1" applyBorder="1" applyAlignment="1">
      <alignment horizontal="centerContinuous"/>
      <protection/>
    </xf>
    <xf numFmtId="0" fontId="3" fillId="0" borderId="10" xfId="53" applyFont="1" applyFill="1" applyBorder="1" applyAlignment="1">
      <alignment horizontal="centerContinuous"/>
      <protection/>
    </xf>
    <xf numFmtId="0" fontId="3" fillId="0" borderId="17" xfId="53" applyFont="1" applyFill="1" applyBorder="1" applyAlignment="1">
      <alignment horizontal="centerContinuous"/>
      <protection/>
    </xf>
    <xf numFmtId="0" fontId="3" fillId="0" borderId="11" xfId="53" applyFont="1" applyFill="1" applyBorder="1" applyAlignment="1">
      <alignment horizontal="center"/>
      <protection/>
    </xf>
    <xf numFmtId="0" fontId="3" fillId="0" borderId="13" xfId="53" applyFont="1" applyFill="1" applyBorder="1" applyAlignment="1">
      <alignment horizontal="center"/>
      <protection/>
    </xf>
    <xf numFmtId="0" fontId="3" fillId="0" borderId="16" xfId="53" applyFont="1" applyFill="1" applyBorder="1" applyAlignment="1">
      <alignment horizontal="center"/>
      <protection/>
    </xf>
    <xf numFmtId="0" fontId="3" fillId="0" borderId="14" xfId="53" applyFont="1" applyFill="1" applyBorder="1" applyAlignment="1">
      <alignment horizontal="center"/>
      <protection/>
    </xf>
    <xf numFmtId="0" fontId="3" fillId="0" borderId="18" xfId="53" applyFont="1" applyFill="1" applyBorder="1" applyAlignment="1">
      <alignment horizontal="centerContinuous"/>
      <protection/>
    </xf>
    <xf numFmtId="0" fontId="5" fillId="0" borderId="12" xfId="53" applyFont="1" applyFill="1" applyBorder="1" applyAlignment="1">
      <alignment horizontal="centerContinuous"/>
      <protection/>
    </xf>
    <xf numFmtId="0" fontId="0" fillId="0" borderId="0" xfId="0" applyFill="1" applyBorder="1" applyAlignment="1">
      <alignment/>
    </xf>
    <xf numFmtId="0" fontId="3" fillId="0" borderId="16" xfId="53" applyFont="1" applyFill="1" applyBorder="1">
      <alignment/>
      <protection/>
    </xf>
    <xf numFmtId="0" fontId="5" fillId="0" borderId="17" xfId="53" applyFont="1" applyFill="1" applyBorder="1" applyAlignment="1">
      <alignment horizontal="centerContinuous"/>
      <protection/>
    </xf>
    <xf numFmtId="0" fontId="5" fillId="0" borderId="16" xfId="53" applyFont="1" applyFill="1" applyBorder="1" applyAlignment="1">
      <alignment horizontal="centerContinuous"/>
      <protection/>
    </xf>
    <xf numFmtId="1" fontId="3" fillId="0" borderId="0" xfId="53" applyNumberFormat="1" applyFont="1" applyFill="1" applyBorder="1" applyAlignment="1">
      <alignment horizontal="centerContinuous"/>
      <protection/>
    </xf>
    <xf numFmtId="180" fontId="4" fillId="0" borderId="0" xfId="53" applyNumberFormat="1" applyFont="1" applyFill="1" applyBorder="1" applyAlignment="1">
      <alignment/>
      <protection/>
    </xf>
    <xf numFmtId="180" fontId="5" fillId="0" borderId="0" xfId="53" applyNumberFormat="1" applyFont="1" applyFill="1" applyBorder="1" applyAlignment="1">
      <alignment/>
      <protection/>
    </xf>
    <xf numFmtId="0" fontId="5" fillId="0" borderId="0" xfId="53" applyFont="1" applyFill="1">
      <alignment/>
      <protection/>
    </xf>
    <xf numFmtId="1" fontId="5" fillId="0" borderId="0" xfId="53" applyNumberFormat="1" applyFont="1" applyFill="1" applyBorder="1" applyAlignment="1">
      <alignment/>
      <protection/>
    </xf>
    <xf numFmtId="180" fontId="5" fillId="0" borderId="0" xfId="53" applyNumberFormat="1" applyFont="1" applyFill="1">
      <alignment/>
      <protection/>
    </xf>
    <xf numFmtId="0" fontId="14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 wrapText="1"/>
    </xf>
    <xf numFmtId="1" fontId="4" fillId="0" borderId="10" xfId="53" applyNumberFormat="1" applyFont="1" applyFill="1" applyBorder="1" applyAlignment="1">
      <alignment/>
      <protection/>
    </xf>
    <xf numFmtId="180" fontId="11" fillId="0" borderId="10" xfId="53" applyNumberFormat="1" applyFont="1" applyFill="1" applyBorder="1" applyAlignment="1">
      <alignment horizontal="right"/>
      <protection/>
    </xf>
    <xf numFmtId="180" fontId="3" fillId="0" borderId="20" xfId="53" applyNumberFormat="1" applyFont="1" applyFill="1" applyBorder="1" applyAlignment="1">
      <alignment/>
      <protection/>
    </xf>
    <xf numFmtId="180" fontId="3" fillId="0" borderId="0" xfId="53" applyNumberFormat="1" applyFont="1" applyFill="1" applyBorder="1" applyAlignment="1">
      <alignment/>
      <protection/>
    </xf>
    <xf numFmtId="1" fontId="11" fillId="0" borderId="0" xfId="0" applyNumberFormat="1" applyFont="1" applyFill="1" applyBorder="1" applyAlignment="1">
      <alignment horizontal="right"/>
    </xf>
    <xf numFmtId="1" fontId="11" fillId="0" borderId="10" xfId="0" applyNumberFormat="1" applyFont="1" applyFill="1" applyBorder="1" applyAlignment="1">
      <alignment/>
    </xf>
    <xf numFmtId="1" fontId="11" fillId="0" borderId="10" xfId="0" applyNumberFormat="1" applyFont="1" applyFill="1" applyBorder="1" applyAlignment="1">
      <alignment horizontal="right"/>
    </xf>
    <xf numFmtId="1" fontId="3" fillId="0" borderId="10" xfId="53" applyNumberFormat="1" applyFont="1" applyFill="1" applyBorder="1">
      <alignment/>
      <protection/>
    </xf>
    <xf numFmtId="0" fontId="0" fillId="0" borderId="0" xfId="53" applyFont="1" applyFill="1" applyBorder="1">
      <alignment/>
      <protection/>
    </xf>
    <xf numFmtId="0" fontId="3" fillId="0" borderId="13" xfId="53" applyFont="1" applyFill="1" applyBorder="1" applyAlignment="1">
      <alignment horizontal="centerContinuous"/>
      <protection/>
    </xf>
    <xf numFmtId="0" fontId="3" fillId="0" borderId="20" xfId="53" applyFont="1" applyFill="1" applyBorder="1" applyAlignment="1">
      <alignment horizontal="centerContinuous"/>
      <protection/>
    </xf>
    <xf numFmtId="9" fontId="3" fillId="0" borderId="12" xfId="53" applyNumberFormat="1" applyFont="1" applyFill="1" applyBorder="1" applyAlignment="1">
      <alignment horizontal="centerContinuous"/>
      <protection/>
    </xf>
    <xf numFmtId="180" fontId="3" fillId="0" borderId="0" xfId="53" applyNumberFormat="1" applyFont="1" applyFill="1" applyBorder="1" applyAlignment="1">
      <alignment horizontal="center"/>
      <protection/>
    </xf>
    <xf numFmtId="1" fontId="11" fillId="0" borderId="0" xfId="0" applyNumberFormat="1" applyFont="1" applyFill="1" applyAlignment="1">
      <alignment horizontal="right"/>
    </xf>
    <xf numFmtId="0" fontId="6" fillId="0" borderId="0" xfId="53" applyFont="1" applyFill="1" applyBorder="1">
      <alignment/>
      <protection/>
    </xf>
    <xf numFmtId="0" fontId="8" fillId="0" borderId="0" xfId="53" applyFont="1" applyFill="1" applyBorder="1">
      <alignment/>
      <protection/>
    </xf>
    <xf numFmtId="180" fontId="6" fillId="0" borderId="0" xfId="53" applyNumberFormat="1" applyFont="1" applyFill="1" applyBorder="1">
      <alignment/>
      <protection/>
    </xf>
    <xf numFmtId="180" fontId="6" fillId="0" borderId="0" xfId="53" applyNumberFormat="1" applyFont="1" applyFill="1" applyBorder="1">
      <alignment/>
      <protection/>
    </xf>
    <xf numFmtId="180" fontId="3" fillId="0" borderId="10" xfId="53" applyNumberFormat="1" applyFont="1" applyFill="1" applyBorder="1">
      <alignment/>
      <protection/>
    </xf>
    <xf numFmtId="0" fontId="3" fillId="0" borderId="0" xfId="53" applyFont="1" applyFill="1" applyBorder="1" applyAlignment="1">
      <alignment horizontal="right"/>
      <protection/>
    </xf>
    <xf numFmtId="0" fontId="3" fillId="0" borderId="13" xfId="53" applyFont="1" applyFill="1" applyBorder="1">
      <alignment/>
      <protection/>
    </xf>
    <xf numFmtId="0" fontId="3" fillId="0" borderId="0" xfId="0" applyFont="1" applyFill="1" applyBorder="1" applyAlignment="1">
      <alignment horizontal="center"/>
    </xf>
    <xf numFmtId="0" fontId="3" fillId="0" borderId="0" xfId="53" applyFont="1" applyFill="1" applyBorder="1" applyAlignment="1">
      <alignment horizontal="center"/>
      <protection/>
    </xf>
    <xf numFmtId="0" fontId="3" fillId="0" borderId="22" xfId="53" applyFont="1" applyFill="1" applyBorder="1" applyAlignment="1">
      <alignment horizontal="centerContinuous"/>
      <protection/>
    </xf>
    <xf numFmtId="0" fontId="3" fillId="0" borderId="23" xfId="53" applyFont="1" applyFill="1" applyBorder="1" applyAlignment="1">
      <alignment horizontal="centerContinuous"/>
      <protection/>
    </xf>
    <xf numFmtId="0" fontId="3" fillId="0" borderId="24" xfId="53" applyFont="1" applyFill="1" applyBorder="1" applyAlignment="1">
      <alignment horizontal="centerContinuous"/>
      <protection/>
    </xf>
    <xf numFmtId="180" fontId="4" fillId="0" borderId="0" xfId="0" applyNumberFormat="1" applyFont="1" applyFill="1" applyAlignment="1">
      <alignment/>
    </xf>
    <xf numFmtId="0" fontId="4" fillId="0" borderId="0" xfId="53" applyFont="1" applyFill="1" applyBorder="1" applyAlignment="1">
      <alignment horizontal="right"/>
      <protection/>
    </xf>
    <xf numFmtId="180" fontId="5" fillId="0" borderId="0" xfId="53" applyNumberFormat="1" applyFont="1" applyFill="1" applyBorder="1" applyAlignment="1">
      <alignment horizontal="right"/>
      <protection/>
    </xf>
    <xf numFmtId="1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180" fontId="5" fillId="0" borderId="0" xfId="0" applyNumberFormat="1" applyFont="1" applyFill="1" applyAlignment="1">
      <alignment/>
    </xf>
    <xf numFmtId="1" fontId="4" fillId="0" borderId="10" xfId="0" applyNumberFormat="1" applyFont="1" applyFill="1" applyBorder="1" applyAlignment="1">
      <alignment/>
    </xf>
    <xf numFmtId="180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11" fillId="0" borderId="17" xfId="0" applyFont="1" applyFill="1" applyBorder="1" applyAlignment="1">
      <alignment horizontal="center"/>
    </xf>
    <xf numFmtId="180" fontId="3" fillId="0" borderId="0" xfId="53" applyNumberFormat="1" applyFont="1" applyFill="1" applyBorder="1" applyAlignment="1">
      <alignment horizontal="right"/>
      <protection/>
    </xf>
    <xf numFmtId="1" fontId="5" fillId="0" borderId="0" xfId="53" applyNumberFormat="1" applyFont="1" applyFill="1" applyBorder="1" applyAlignment="1">
      <alignment horizontal="right"/>
      <protection/>
    </xf>
    <xf numFmtId="1" fontId="15" fillId="0" borderId="0" xfId="0" applyNumberFormat="1" applyFont="1" applyFill="1" applyAlignment="1">
      <alignment/>
    </xf>
    <xf numFmtId="1" fontId="4" fillId="0" borderId="0" xfId="53" applyNumberFormat="1" applyFont="1" applyFill="1" applyBorder="1">
      <alignment/>
      <protection/>
    </xf>
    <xf numFmtId="1" fontId="4" fillId="0" borderId="10" xfId="53" applyNumberFormat="1" applyFont="1" applyFill="1" applyBorder="1" applyAlignment="1">
      <alignment horizontal="right"/>
      <protection/>
    </xf>
    <xf numFmtId="1" fontId="4" fillId="0" borderId="10" xfId="53" applyNumberFormat="1" applyFont="1" applyFill="1" applyBorder="1">
      <alignment/>
      <protection/>
    </xf>
    <xf numFmtId="180" fontId="3" fillId="0" borderId="0" xfId="53" applyNumberFormat="1" applyFont="1" applyFill="1">
      <alignment/>
      <protection/>
    </xf>
    <xf numFmtId="0" fontId="3" fillId="0" borderId="0" xfId="54" applyFont="1" applyFill="1">
      <alignment/>
      <protection/>
    </xf>
    <xf numFmtId="0" fontId="0" fillId="0" borderId="0" xfId="54" applyFont="1" applyFill="1">
      <alignment/>
      <protection/>
    </xf>
    <xf numFmtId="0" fontId="0" fillId="0" borderId="0" xfId="54" applyFont="1" applyFill="1" applyBorder="1">
      <alignment/>
      <protection/>
    </xf>
    <xf numFmtId="0" fontId="5" fillId="0" borderId="0" xfId="53" applyFont="1" applyFill="1" applyBorder="1" applyAlignment="1">
      <alignment horizontal="right"/>
      <protection/>
    </xf>
    <xf numFmtId="0" fontId="3" fillId="0" borderId="0" xfId="53" applyFont="1" applyFill="1" applyBorder="1" applyAlignment="1">
      <alignment/>
      <protection/>
    </xf>
    <xf numFmtId="0" fontId="5" fillId="0" borderId="0" xfId="53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3" fillId="0" borderId="0" xfId="54" applyFont="1" applyFill="1" applyBorder="1">
      <alignment/>
      <protection/>
    </xf>
    <xf numFmtId="0" fontId="21" fillId="0" borderId="0" xfId="0" applyFont="1" applyAlignment="1">
      <alignment/>
    </xf>
    <xf numFmtId="0" fontId="21" fillId="0" borderId="21" xfId="0" applyFont="1" applyBorder="1" applyAlignment="1">
      <alignment/>
    </xf>
    <xf numFmtId="0" fontId="3" fillId="0" borderId="14" xfId="53" applyFont="1" applyFill="1" applyBorder="1" applyAlignment="1">
      <alignment horizontal="centerContinuous"/>
      <protection/>
    </xf>
    <xf numFmtId="0" fontId="11" fillId="0" borderId="21" xfId="0" applyFont="1" applyBorder="1" applyAlignment="1">
      <alignment/>
    </xf>
    <xf numFmtId="0" fontId="11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180" fontId="11" fillId="0" borderId="10" xfId="0" applyNumberFormat="1" applyFont="1" applyBorder="1" applyAlignment="1">
      <alignment/>
    </xf>
    <xf numFmtId="0" fontId="22" fillId="0" borderId="0" xfId="53" applyFont="1" applyFill="1" applyBorder="1" applyAlignment="1">
      <alignment horizontal="left"/>
      <protection/>
    </xf>
    <xf numFmtId="49" fontId="15" fillId="0" borderId="0" xfId="0" applyNumberFormat="1" applyFont="1" applyBorder="1" applyAlignment="1">
      <alignment horizontal="right"/>
    </xf>
    <xf numFmtId="49" fontId="11" fillId="0" borderId="0" xfId="53" applyNumberFormat="1" applyFont="1" applyFill="1" applyBorder="1" applyAlignment="1">
      <alignment horizontal="right"/>
      <protection/>
    </xf>
    <xf numFmtId="49" fontId="11" fillId="0" borderId="10" xfId="53" applyNumberFormat="1" applyFont="1" applyFill="1" applyBorder="1" applyAlignment="1">
      <alignment horizontal="right"/>
      <protection/>
    </xf>
    <xf numFmtId="49" fontId="15" fillId="0" borderId="0" xfId="53" applyNumberFormat="1" applyFont="1" applyFill="1" applyBorder="1" applyAlignment="1">
      <alignment horizontal="right"/>
      <protection/>
    </xf>
    <xf numFmtId="49" fontId="11" fillId="0" borderId="0" xfId="0" applyNumberFormat="1" applyFont="1" applyFill="1" applyBorder="1" applyAlignment="1">
      <alignment horizontal="right"/>
    </xf>
    <xf numFmtId="49" fontId="11" fillId="0" borderId="10" xfId="0" applyNumberFormat="1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11" fillId="0" borderId="0" xfId="53" applyNumberFormat="1" applyFont="1" applyAlignment="1" quotePrefix="1">
      <alignment horizontal="center"/>
      <protection/>
    </xf>
    <xf numFmtId="0" fontId="19" fillId="0" borderId="10" xfId="53" applyFont="1" applyFill="1" applyBorder="1" applyAlignment="1">
      <alignment horizontal="center"/>
      <protection/>
    </xf>
    <xf numFmtId="0" fontId="10" fillId="0" borderId="0" xfId="53" applyFont="1" applyFill="1" applyAlignment="1">
      <alignment horizontal="center"/>
      <protection/>
    </xf>
    <xf numFmtId="0" fontId="11" fillId="0" borderId="13" xfId="53" applyFont="1" applyFill="1" applyBorder="1" applyAlignment="1">
      <alignment horizontal="center" vertical="center"/>
      <protection/>
    </xf>
    <xf numFmtId="0" fontId="11" fillId="0" borderId="19" xfId="53" applyFont="1" applyFill="1" applyBorder="1" applyAlignment="1">
      <alignment horizontal="center" vertical="center"/>
      <protection/>
    </xf>
    <xf numFmtId="0" fontId="11" fillId="0" borderId="16" xfId="53" applyFont="1" applyFill="1" applyBorder="1" applyAlignment="1">
      <alignment horizontal="center" vertical="center"/>
      <protection/>
    </xf>
    <xf numFmtId="0" fontId="11" fillId="0" borderId="14" xfId="53" applyFont="1" applyFill="1" applyBorder="1" applyAlignment="1">
      <alignment horizontal="center" vertical="center"/>
      <protection/>
    </xf>
    <xf numFmtId="0" fontId="11" fillId="0" borderId="0" xfId="53" applyNumberFormat="1" applyFont="1" applyFill="1" applyAlignment="1" quotePrefix="1">
      <alignment horizontal="center"/>
      <protection/>
    </xf>
    <xf numFmtId="0" fontId="11" fillId="0" borderId="0" xfId="53" applyFont="1" applyFill="1" applyAlignment="1">
      <alignment horizontal="right"/>
      <protection/>
    </xf>
    <xf numFmtId="0" fontId="11" fillId="0" borderId="16" xfId="53" applyFont="1" applyFill="1" applyBorder="1" applyAlignment="1">
      <alignment horizontal="center"/>
      <protection/>
    </xf>
    <xf numFmtId="0" fontId="11" fillId="0" borderId="14" xfId="53" applyFont="1" applyFill="1" applyBorder="1" applyAlignment="1">
      <alignment horizontal="center"/>
      <protection/>
    </xf>
    <xf numFmtId="0" fontId="11" fillId="0" borderId="10" xfId="53" applyFont="1" applyFill="1" applyBorder="1" applyAlignment="1">
      <alignment horizontal="center"/>
      <protection/>
    </xf>
    <xf numFmtId="0" fontId="11" fillId="0" borderId="13" xfId="53" applyFont="1" applyFill="1" applyBorder="1" applyAlignment="1">
      <alignment horizontal="center"/>
      <protection/>
    </xf>
    <xf numFmtId="0" fontId="11" fillId="0" borderId="20" xfId="53" applyFont="1" applyFill="1" applyBorder="1" applyAlignment="1">
      <alignment horizontal="center"/>
      <protection/>
    </xf>
    <xf numFmtId="0" fontId="11" fillId="0" borderId="19" xfId="53" applyFont="1" applyFill="1" applyBorder="1" applyAlignment="1">
      <alignment horizontal="center"/>
      <protection/>
    </xf>
    <xf numFmtId="0" fontId="11" fillId="0" borderId="16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1" xfId="53" applyFont="1" applyFill="1" applyBorder="1" applyAlignment="1">
      <alignment horizontal="center"/>
      <protection/>
    </xf>
    <xf numFmtId="0" fontId="11" fillId="0" borderId="15" xfId="53" applyFont="1" applyFill="1" applyBorder="1" applyAlignment="1">
      <alignment horizontal="center"/>
      <protection/>
    </xf>
    <xf numFmtId="0" fontId="2" fillId="0" borderId="0" xfId="53" applyFont="1" applyFill="1" applyAlignment="1">
      <alignment horizontal="center"/>
      <protection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18" xfId="53" applyFont="1" applyFill="1" applyBorder="1" applyAlignment="1">
      <alignment horizontal="center" vertical="center"/>
      <protection/>
    </xf>
    <xf numFmtId="0" fontId="3" fillId="0" borderId="12" xfId="53" applyFont="1" applyFill="1" applyBorder="1" applyAlignment="1">
      <alignment horizontal="center" vertical="center"/>
      <protection/>
    </xf>
    <xf numFmtId="0" fontId="3" fillId="0" borderId="17" xfId="53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3" fillId="0" borderId="13" xfId="53" applyFont="1" applyFill="1" applyBorder="1" applyAlignment="1">
      <alignment horizontal="center" vertical="center"/>
      <protection/>
    </xf>
    <xf numFmtId="0" fontId="3" fillId="0" borderId="19" xfId="53" applyFont="1" applyFill="1" applyBorder="1" applyAlignment="1">
      <alignment horizontal="center" vertical="center"/>
      <protection/>
    </xf>
    <xf numFmtId="0" fontId="3" fillId="0" borderId="16" xfId="53" applyFont="1" applyFill="1" applyBorder="1" applyAlignment="1">
      <alignment horizontal="center" vertical="center"/>
      <protection/>
    </xf>
    <xf numFmtId="0" fontId="3" fillId="0" borderId="14" xfId="53" applyFont="1" applyFill="1" applyBorder="1" applyAlignment="1">
      <alignment horizontal="center" vertical="center"/>
      <protection/>
    </xf>
    <xf numFmtId="0" fontId="3" fillId="0" borderId="13" xfId="53" applyFont="1" applyFill="1" applyBorder="1" applyAlignment="1">
      <alignment horizontal="center"/>
      <protection/>
    </xf>
    <xf numFmtId="0" fontId="3" fillId="0" borderId="20" xfId="53" applyFont="1" applyFill="1" applyBorder="1" applyAlignment="1">
      <alignment horizontal="center"/>
      <protection/>
    </xf>
    <xf numFmtId="0" fontId="3" fillId="0" borderId="16" xfId="53" applyFont="1" applyFill="1" applyBorder="1" applyAlignment="1">
      <alignment horizontal="center"/>
      <protection/>
    </xf>
    <xf numFmtId="0" fontId="3" fillId="0" borderId="10" xfId="53" applyFont="1" applyFill="1" applyBorder="1" applyAlignment="1">
      <alignment horizontal="center"/>
      <protection/>
    </xf>
    <xf numFmtId="0" fontId="2" fillId="0" borderId="0" xfId="53" applyFont="1" applyFill="1" applyBorder="1" applyAlignment="1">
      <alignment horizontal="center"/>
      <protection/>
    </xf>
    <xf numFmtId="0" fontId="5" fillId="0" borderId="0" xfId="53" applyFont="1" applyFill="1" applyBorder="1" applyAlignment="1">
      <alignment horizontal="center"/>
      <protection/>
    </xf>
    <xf numFmtId="0" fontId="15" fillId="0" borderId="0" xfId="0" applyFont="1" applyFill="1" applyAlignment="1">
      <alignment horizontal="center"/>
    </xf>
    <xf numFmtId="0" fontId="3" fillId="0" borderId="14" xfId="53" applyFont="1" applyFill="1" applyBorder="1" applyAlignment="1">
      <alignment horizontal="center"/>
      <protection/>
    </xf>
    <xf numFmtId="0" fontId="3" fillId="0" borderId="19" xfId="53" applyFont="1" applyFill="1" applyBorder="1" applyAlignment="1">
      <alignment horizontal="center"/>
      <protection/>
    </xf>
    <xf numFmtId="0" fontId="3" fillId="0" borderId="22" xfId="53" applyFont="1" applyFill="1" applyBorder="1" applyAlignment="1">
      <alignment horizontal="center"/>
      <protection/>
    </xf>
    <xf numFmtId="0" fontId="3" fillId="0" borderId="23" xfId="53" applyFont="1" applyFill="1" applyBorder="1" applyAlignment="1">
      <alignment horizontal="center"/>
      <protection/>
    </xf>
    <xf numFmtId="0" fontId="3" fillId="0" borderId="24" xfId="53" applyFont="1" applyFill="1" applyBorder="1" applyAlignment="1">
      <alignment horizontal="center"/>
      <protection/>
    </xf>
    <xf numFmtId="0" fontId="11" fillId="0" borderId="18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3" fillId="0" borderId="11" xfId="53" applyFont="1" applyFill="1" applyBorder="1" applyAlignment="1">
      <alignment horizontal="center"/>
      <protection/>
    </xf>
    <xf numFmtId="0" fontId="3" fillId="0" borderId="0" xfId="53" applyFont="1" applyFill="1" applyBorder="1" applyAlignment="1">
      <alignment horizontal="center"/>
      <protection/>
    </xf>
    <xf numFmtId="0" fontId="3" fillId="0" borderId="15" xfId="53" applyFont="1" applyFill="1" applyBorder="1" applyAlignment="1">
      <alignment horizontal="center"/>
      <protection/>
    </xf>
    <xf numFmtId="0" fontId="3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11" fillId="0" borderId="16" xfId="53" applyFont="1" applyBorder="1" applyAlignment="1">
      <alignment horizontal="center"/>
      <protection/>
    </xf>
    <xf numFmtId="0" fontId="11" fillId="0" borderId="14" xfId="53" applyFont="1" applyBorder="1" applyAlignment="1">
      <alignment horizontal="center"/>
      <protection/>
    </xf>
    <xf numFmtId="0" fontId="11" fillId="0" borderId="10" xfId="53" applyFont="1" applyBorder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0" fontId="11" fillId="0" borderId="13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0" xfId="53" applyFont="1" applyAlignment="1">
      <alignment horizontal="right"/>
      <protection/>
    </xf>
    <xf numFmtId="0" fontId="11" fillId="0" borderId="13" xfId="53" applyFont="1" applyBorder="1" applyAlignment="1">
      <alignment horizontal="center"/>
      <protection/>
    </xf>
    <xf numFmtId="0" fontId="11" fillId="0" borderId="20" xfId="53" applyFont="1" applyBorder="1" applyAlignment="1">
      <alignment horizontal="center"/>
      <protection/>
    </xf>
    <xf numFmtId="0" fontId="11" fillId="0" borderId="19" xfId="53" applyFont="1" applyBorder="1" applyAlignment="1">
      <alignment horizontal="center"/>
      <protection/>
    </xf>
    <xf numFmtId="0" fontId="11" fillId="0" borderId="13" xfId="53" applyFont="1" applyBorder="1" applyAlignment="1">
      <alignment horizontal="center" vertical="center"/>
      <protection/>
    </xf>
    <xf numFmtId="0" fontId="11" fillId="0" borderId="19" xfId="53" applyFont="1" applyBorder="1" applyAlignment="1">
      <alignment horizontal="center" vertical="center"/>
      <protection/>
    </xf>
    <xf numFmtId="0" fontId="11" fillId="0" borderId="16" xfId="53" applyFont="1" applyBorder="1" applyAlignment="1">
      <alignment horizontal="center" vertical="center"/>
      <protection/>
    </xf>
    <xf numFmtId="0" fontId="11" fillId="0" borderId="14" xfId="53" applyFont="1" applyBorder="1" applyAlignment="1">
      <alignment horizontal="center" vertical="center"/>
      <protection/>
    </xf>
    <xf numFmtId="0" fontId="11" fillId="0" borderId="16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1" xfId="53" applyFont="1" applyBorder="1" applyAlignment="1">
      <alignment horizontal="center"/>
      <protection/>
    </xf>
    <xf numFmtId="0" fontId="11" fillId="0" borderId="15" xfId="53" applyFont="1" applyBorder="1" applyAlignment="1">
      <alignment horizontal="center"/>
      <protection/>
    </xf>
    <xf numFmtId="0" fontId="11" fillId="0" borderId="1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22" xfId="53" applyFont="1" applyBorder="1" applyAlignment="1">
      <alignment horizontal="center"/>
      <protection/>
    </xf>
    <xf numFmtId="0" fontId="11" fillId="0" borderId="23" xfId="53" applyFont="1" applyBorder="1" applyAlignment="1">
      <alignment horizontal="center"/>
      <protection/>
    </xf>
    <xf numFmtId="0" fontId="11" fillId="0" borderId="24" xfId="53" applyFont="1" applyBorder="1" applyAlignment="1">
      <alignment horizontal="center"/>
      <protection/>
    </xf>
    <xf numFmtId="0" fontId="11" fillId="0" borderId="18" xfId="53" applyFont="1" applyBorder="1" applyAlignment="1">
      <alignment horizontal="center" vertical="center"/>
      <protection/>
    </xf>
    <xf numFmtId="0" fontId="11" fillId="0" borderId="12" xfId="53" applyFont="1" applyBorder="1" applyAlignment="1">
      <alignment horizontal="center" vertical="center"/>
      <protection/>
    </xf>
    <xf numFmtId="0" fontId="11" fillId="0" borderId="17" xfId="53" applyFont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15" fillId="0" borderId="0" xfId="53" applyFont="1" applyFill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10" fillId="0" borderId="0" xfId="53" applyFont="1" applyBorder="1" applyAlignment="1">
      <alignment horizontal="center"/>
      <protection/>
    </xf>
    <xf numFmtId="0" fontId="11" fillId="0" borderId="19" xfId="0" applyFont="1" applyBorder="1" applyAlignment="1">
      <alignment/>
    </xf>
    <xf numFmtId="0" fontId="17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10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UB.08.2002" xfId="53"/>
    <cellStyle name="Обычный_Субсидії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581025</xdr:colOff>
      <xdr:row>36</xdr:row>
      <xdr:rowOff>0</xdr:rowOff>
    </xdr:from>
    <xdr:to>
      <xdr:col>13</xdr:col>
      <xdr:colOff>581025</xdr:colOff>
      <xdr:row>36</xdr:row>
      <xdr:rowOff>0</xdr:rowOff>
    </xdr:to>
    <xdr:sp>
      <xdr:nvSpPr>
        <xdr:cNvPr id="1" name="Line 9"/>
        <xdr:cNvSpPr>
          <a:spLocks/>
        </xdr:cNvSpPr>
      </xdr:nvSpPr>
      <xdr:spPr>
        <a:xfrm>
          <a:off x="956310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0</xdr:rowOff>
    </xdr:from>
    <xdr:to>
      <xdr:col>14</xdr:col>
      <xdr:colOff>590550</xdr:colOff>
      <xdr:row>39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23850"/>
          <a:ext cx="10163175" cy="612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104775</xdr:rowOff>
    </xdr:from>
    <xdr:to>
      <xdr:col>15</xdr:col>
      <xdr:colOff>0</xdr:colOff>
      <xdr:row>39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66700"/>
          <a:ext cx="10220325" cy="6172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H29:S38"/>
  <sheetViews>
    <sheetView tabSelected="1" view="pageBreakPreview" zoomScaleNormal="75" zoomScaleSheetLayoutView="100" zoomScalePageLayoutView="0" workbookViewId="0" topLeftCell="A8">
      <selection activeCell="R18" sqref="R18"/>
    </sheetView>
  </sheetViews>
  <sheetFormatPr defaultColWidth="9.00390625" defaultRowHeight="12.75"/>
  <cols>
    <col min="8" max="8" width="9.625" style="0" customWidth="1"/>
  </cols>
  <sheetData>
    <row r="29" ht="12.75">
      <c r="S29" s="93"/>
    </row>
    <row r="37" ht="12.75">
      <c r="H37" s="2"/>
    </row>
    <row r="38" ht="12.75">
      <c r="H38" s="69" t="s">
        <v>109</v>
      </c>
    </row>
  </sheetData>
  <sheetProtection/>
  <printOptions horizontalCentered="1"/>
  <pageMargins left="0.73" right="0.31" top="0.81" bottom="0.984251968503937" header="1.12" footer="0.5118110236220472"/>
  <pageSetup horizontalDpi="600" verticalDpi="600" orientation="landscape" paperSize="9" scale="75" r:id="rId4"/>
  <rowBreaks count="1" manualBreakCount="1">
    <brk id="38" max="14" man="1"/>
  </rowBreaks>
  <legacyDrawing r:id="rId3"/>
  <oleObjects>
    <oleObject progId="Word.Document.8" shapeId="165808" r:id="rId1"/>
    <oleObject progId="Word.Document.8" shapeId="165811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2"/>
  <dimension ref="A1:S29"/>
  <sheetViews>
    <sheetView view="pageBreakPreview" zoomScale="60" zoomScalePageLayoutView="0" workbookViewId="0" topLeftCell="A1">
      <selection activeCell="N49" sqref="N49"/>
    </sheetView>
  </sheetViews>
  <sheetFormatPr defaultColWidth="9.00390625" defaultRowHeight="12.75"/>
  <sheetData>
    <row r="1" spans="1:14" ht="12.75">
      <c r="A1" s="317" t="s">
        <v>130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</row>
    <row r="12" spans="1:14" ht="22.5">
      <c r="A12" s="316" t="s">
        <v>113</v>
      </c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</row>
    <row r="14" spans="1:14" ht="22.5">
      <c r="A14" s="316" t="s">
        <v>151</v>
      </c>
      <c r="B14" s="316"/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</row>
    <row r="15" spans="1:14" ht="22.5">
      <c r="A15" s="316" t="s">
        <v>93</v>
      </c>
      <c r="B15" s="316"/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</row>
    <row r="29" ht="12.75">
      <c r="S29" s="93"/>
    </row>
  </sheetData>
  <sheetProtection/>
  <mergeCells count="4">
    <mergeCell ref="A15:N15"/>
    <mergeCell ref="A12:N12"/>
    <mergeCell ref="A14:N14"/>
    <mergeCell ref="A1:N1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24"/>
  <dimension ref="C1:H29"/>
  <sheetViews>
    <sheetView view="pageBreakPreview" zoomScaleSheetLayoutView="100" zoomScalePageLayoutView="0" workbookViewId="0" topLeftCell="A1">
      <selection activeCell="T35" sqref="T35"/>
    </sheetView>
  </sheetViews>
  <sheetFormatPr defaultColWidth="9.00390625" defaultRowHeight="12.75"/>
  <sheetData>
    <row r="1" ht="12.75">
      <c r="H1" s="69" t="s">
        <v>114</v>
      </c>
    </row>
    <row r="29" ht="12.75">
      <c r="C29" s="93"/>
    </row>
  </sheetData>
  <sheetProtection/>
  <printOptions/>
  <pageMargins left="0.32" right="0.34" top="0.52" bottom="0.45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/>
  <dimension ref="A1:S134"/>
  <sheetViews>
    <sheetView view="pageBreakPreview" zoomScaleSheetLayoutView="100" zoomScalePageLayoutView="0" workbookViewId="0" topLeftCell="A91">
      <selection activeCell="K131" sqref="K131:M131"/>
    </sheetView>
  </sheetViews>
  <sheetFormatPr defaultColWidth="9.00390625" defaultRowHeight="12.75"/>
  <cols>
    <col min="1" max="1" width="18.25390625" style="2" customWidth="1"/>
    <col min="2" max="2" width="9.625" style="2" customWidth="1"/>
    <col min="3" max="3" width="9.75390625" style="2" customWidth="1"/>
    <col min="4" max="4" width="9.25390625" style="2" customWidth="1"/>
    <col min="5" max="5" width="9.875" style="2" customWidth="1"/>
    <col min="6" max="6" width="9.75390625" style="2" customWidth="1"/>
    <col min="7" max="7" width="9.875" style="2" customWidth="1"/>
    <col min="8" max="8" width="9.125" style="2" customWidth="1"/>
    <col min="9" max="9" width="9.625" style="2" customWidth="1"/>
    <col min="10" max="10" width="9.25390625" style="2" customWidth="1"/>
    <col min="11" max="11" width="10.00390625" style="2" customWidth="1"/>
    <col min="12" max="12" width="9.75390625" style="2" customWidth="1"/>
    <col min="13" max="13" width="9.625" style="2" customWidth="1"/>
    <col min="14" max="14" width="9.125" style="2" customWidth="1"/>
    <col min="15" max="15" width="9.125" style="13" customWidth="1"/>
    <col min="16" max="16384" width="9.125" style="2" customWidth="1"/>
  </cols>
  <sheetData>
    <row r="1" spans="1:13" ht="12" customHeight="1">
      <c r="A1" s="317" t="s">
        <v>132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12" customHeight="1">
      <c r="A2" s="375" t="s">
        <v>175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</row>
    <row r="3" spans="1:13" ht="12" customHeight="1">
      <c r="A3" s="372" t="s">
        <v>152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</row>
    <row r="4" spans="1:13" ht="12" customHeight="1">
      <c r="A4" s="372" t="s">
        <v>153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</row>
    <row r="5" spans="1:13" ht="12" customHeight="1">
      <c r="A5" s="23"/>
      <c r="B5" s="76"/>
      <c r="C5" s="76"/>
      <c r="D5" s="76"/>
      <c r="E5" s="23"/>
      <c r="F5" s="23"/>
      <c r="G5" s="23"/>
      <c r="H5" s="17"/>
      <c r="I5" s="25"/>
      <c r="J5" s="371"/>
      <c r="K5" s="371"/>
      <c r="L5" s="17"/>
      <c r="M5" s="17"/>
    </row>
    <row r="6" spans="1:13" ht="12" customHeight="1">
      <c r="A6" s="26"/>
      <c r="B6" s="48" t="s">
        <v>0</v>
      </c>
      <c r="C6" s="46"/>
      <c r="D6" s="48" t="s">
        <v>1</v>
      </c>
      <c r="E6" s="73"/>
      <c r="F6" s="7"/>
      <c r="G6" s="7"/>
      <c r="H6" s="376" t="s">
        <v>44</v>
      </c>
      <c r="I6" s="377"/>
      <c r="J6" s="377"/>
      <c r="K6" s="378"/>
      <c r="L6" s="373" t="s">
        <v>88</v>
      </c>
      <c r="M6" s="374"/>
    </row>
    <row r="7" spans="1:13" ht="12" customHeight="1">
      <c r="A7" s="26"/>
      <c r="B7" s="27" t="s">
        <v>3</v>
      </c>
      <c r="C7" s="46"/>
      <c r="D7" s="34" t="s">
        <v>146</v>
      </c>
      <c r="E7" s="35"/>
      <c r="F7" s="7"/>
      <c r="G7" s="7"/>
      <c r="H7" s="369" t="s">
        <v>48</v>
      </c>
      <c r="I7" s="371"/>
      <c r="J7" s="371"/>
      <c r="K7" s="370"/>
      <c r="L7" s="387" t="s">
        <v>71</v>
      </c>
      <c r="M7" s="388"/>
    </row>
    <row r="8" spans="1:13" ht="12" customHeight="1">
      <c r="A8" s="26"/>
      <c r="B8" s="46" t="s">
        <v>49</v>
      </c>
      <c r="C8" s="7"/>
      <c r="D8" s="379" t="s">
        <v>107</v>
      </c>
      <c r="E8" s="380"/>
      <c r="F8" s="376" t="s">
        <v>7</v>
      </c>
      <c r="G8" s="377"/>
      <c r="H8" s="379" t="s">
        <v>107</v>
      </c>
      <c r="I8" s="380"/>
      <c r="J8" s="385" t="s">
        <v>7</v>
      </c>
      <c r="K8" s="386"/>
      <c r="L8" s="387" t="s">
        <v>72</v>
      </c>
      <c r="M8" s="388"/>
    </row>
    <row r="9" spans="1:13" ht="12" customHeight="1">
      <c r="A9" s="26"/>
      <c r="B9" s="49" t="s">
        <v>8</v>
      </c>
      <c r="C9" s="25"/>
      <c r="D9" s="381"/>
      <c r="E9" s="382"/>
      <c r="F9" s="369" t="s">
        <v>147</v>
      </c>
      <c r="G9" s="370"/>
      <c r="H9" s="381"/>
      <c r="I9" s="382"/>
      <c r="J9" s="369" t="s">
        <v>147</v>
      </c>
      <c r="K9" s="370"/>
      <c r="L9" s="383" t="s">
        <v>8</v>
      </c>
      <c r="M9" s="384"/>
    </row>
    <row r="10" spans="1:13" ht="12" customHeight="1">
      <c r="A10" s="26"/>
      <c r="B10" s="29" t="s">
        <v>107</v>
      </c>
      <c r="C10" s="29" t="s">
        <v>111</v>
      </c>
      <c r="D10" s="69" t="s">
        <v>9</v>
      </c>
      <c r="E10" s="29" t="s">
        <v>111</v>
      </c>
      <c r="F10" s="46" t="s">
        <v>10</v>
      </c>
      <c r="G10" s="28" t="s">
        <v>111</v>
      </c>
      <c r="H10" s="62" t="s">
        <v>9</v>
      </c>
      <c r="I10" s="29" t="s">
        <v>111</v>
      </c>
      <c r="J10" s="62" t="s">
        <v>9</v>
      </c>
      <c r="K10" s="29" t="s">
        <v>111</v>
      </c>
      <c r="L10" s="29" t="s">
        <v>107</v>
      </c>
      <c r="M10" s="29" t="s">
        <v>111</v>
      </c>
    </row>
    <row r="11" spans="1:13" ht="12" customHeight="1">
      <c r="A11" s="50"/>
      <c r="B11" s="7" t="s">
        <v>11</v>
      </c>
      <c r="C11" s="153" t="str">
        <f>'стор3 '!$A$40</f>
        <v>у червні</v>
      </c>
      <c r="D11" s="7" t="s">
        <v>12</v>
      </c>
      <c r="E11" s="153" t="str">
        <f>'стор3 '!$A$40</f>
        <v>у червні</v>
      </c>
      <c r="F11" s="7" t="s">
        <v>46</v>
      </c>
      <c r="G11" s="153" t="str">
        <f>'стор3 '!$A$40</f>
        <v>у червні</v>
      </c>
      <c r="H11" s="27" t="s">
        <v>46</v>
      </c>
      <c r="I11" s="153" t="str">
        <f>'стор3 '!$A$40</f>
        <v>у червні</v>
      </c>
      <c r="J11" s="27" t="s">
        <v>46</v>
      </c>
      <c r="K11" s="153" t="str">
        <f>'стор3 '!$A$40</f>
        <v>у червні</v>
      </c>
      <c r="L11" s="7" t="s">
        <v>11</v>
      </c>
      <c r="M11" s="153" t="str">
        <f>'стор3 '!$A$40</f>
        <v>у червні</v>
      </c>
    </row>
    <row r="12" spans="1:13" ht="12" customHeight="1">
      <c r="A12" s="52"/>
      <c r="B12" s="25" t="s">
        <v>13</v>
      </c>
      <c r="C12" s="52"/>
      <c r="D12" s="25" t="s">
        <v>13</v>
      </c>
      <c r="E12" s="52"/>
      <c r="F12" s="25" t="s">
        <v>13</v>
      </c>
      <c r="G12" s="32"/>
      <c r="H12" s="34" t="s">
        <v>13</v>
      </c>
      <c r="I12" s="52"/>
      <c r="J12" s="34" t="s">
        <v>13</v>
      </c>
      <c r="K12" s="52"/>
      <c r="L12" s="34" t="s">
        <v>13</v>
      </c>
      <c r="M12" s="61"/>
    </row>
    <row r="13" spans="1:13" ht="12" customHeight="1">
      <c r="A13" s="6"/>
      <c r="B13" s="79"/>
      <c r="C13" s="79"/>
      <c r="D13" s="79"/>
      <c r="E13" s="79"/>
      <c r="F13" s="79"/>
      <c r="G13" s="79"/>
      <c r="H13" s="75"/>
      <c r="I13" s="57"/>
      <c r="L13" s="101"/>
      <c r="M13" s="101"/>
    </row>
    <row r="14" spans="1:14" ht="14.25" customHeight="1">
      <c r="A14" s="53" t="s">
        <v>14</v>
      </c>
      <c r="B14" s="72">
        <f aca="true" t="shared" si="0" ref="B14:G14">SUM(B16:B42)</f>
        <v>144063</v>
      </c>
      <c r="C14" s="117">
        <f>SUM(C16:C42)</f>
        <v>42384</v>
      </c>
      <c r="D14" s="72">
        <f t="shared" si="0"/>
        <v>94363</v>
      </c>
      <c r="E14" s="72">
        <f t="shared" si="0"/>
        <v>65882</v>
      </c>
      <c r="F14" s="117">
        <f t="shared" si="0"/>
        <v>3936</v>
      </c>
      <c r="G14" s="117">
        <f t="shared" si="0"/>
        <v>2813</v>
      </c>
      <c r="H14" s="21">
        <f>D14/B14*100</f>
        <v>65.50120433421489</v>
      </c>
      <c r="I14" s="307" t="s">
        <v>264</v>
      </c>
      <c r="J14" s="21">
        <f>F14/B14*100</f>
        <v>2.7321380229482934</v>
      </c>
      <c r="K14" s="21">
        <f>G14/C14*100</f>
        <v>6.636938467346168</v>
      </c>
      <c r="L14" s="72">
        <f>SUM(L16:L42)</f>
        <v>35487</v>
      </c>
      <c r="M14" s="72">
        <f>SUM(M16:M42)</f>
        <v>26809</v>
      </c>
      <c r="N14" s="134"/>
    </row>
    <row r="15" spans="1:13" ht="12" customHeight="1">
      <c r="A15" s="12" t="s">
        <v>47</v>
      </c>
      <c r="B15" s="72"/>
      <c r="C15" s="72"/>
      <c r="D15" s="72"/>
      <c r="E15" s="72"/>
      <c r="F15" s="72"/>
      <c r="G15" s="72"/>
      <c r="H15" s="21"/>
      <c r="I15" s="314"/>
      <c r="J15" s="21"/>
      <c r="K15" s="21"/>
      <c r="L15" s="72"/>
      <c r="M15" s="72"/>
    </row>
    <row r="16" spans="1:13" ht="13.5" customHeight="1">
      <c r="A16" s="12" t="s">
        <v>16</v>
      </c>
      <c r="B16" s="115">
        <f aca="true" t="shared" si="1" ref="B16:G16">B61+B106</f>
        <v>8472</v>
      </c>
      <c r="C16" s="115">
        <f t="shared" si="1"/>
        <v>2313</v>
      </c>
      <c r="D16" s="115">
        <f t="shared" si="1"/>
        <v>6802</v>
      </c>
      <c r="E16" s="115">
        <f t="shared" si="1"/>
        <v>6773</v>
      </c>
      <c r="F16" s="115">
        <f t="shared" si="1"/>
        <v>102</v>
      </c>
      <c r="G16" s="115">
        <f t="shared" si="1"/>
        <v>101</v>
      </c>
      <c r="H16" s="15">
        <f>D16/B16*100</f>
        <v>80.2880075542965</v>
      </c>
      <c r="I16" s="314" t="s">
        <v>265</v>
      </c>
      <c r="J16" s="15">
        <f>F16/B16*100</f>
        <v>1.2039660056657222</v>
      </c>
      <c r="K16" s="18">
        <f>G16/C16*100</f>
        <v>4.366623432771292</v>
      </c>
      <c r="L16" s="115">
        <f aca="true" t="shared" si="2" ref="L16:M40">L61+L106</f>
        <v>1505</v>
      </c>
      <c r="M16" s="115">
        <f t="shared" si="2"/>
        <v>1436</v>
      </c>
    </row>
    <row r="17" spans="1:13" ht="12" customHeight="1">
      <c r="A17" s="12" t="s">
        <v>17</v>
      </c>
      <c r="B17" s="115">
        <f aca="true" t="shared" si="3" ref="B17:G17">B62+B107</f>
        <v>5357</v>
      </c>
      <c r="C17" s="115">
        <f t="shared" si="3"/>
        <v>2751</v>
      </c>
      <c r="D17" s="115">
        <f t="shared" si="3"/>
        <v>2192</v>
      </c>
      <c r="E17" s="115">
        <f t="shared" si="3"/>
        <v>2045</v>
      </c>
      <c r="F17" s="115">
        <f t="shared" si="3"/>
        <v>34</v>
      </c>
      <c r="G17" s="115">
        <f t="shared" si="3"/>
        <v>34</v>
      </c>
      <c r="H17" s="15">
        <f aca="true" t="shared" si="4" ref="H17:H40">D17/B17*100</f>
        <v>40.91842449131977</v>
      </c>
      <c r="I17" s="18">
        <f>E17/C17*100</f>
        <v>74.33660487095601</v>
      </c>
      <c r="J17" s="15">
        <f aca="true" t="shared" si="5" ref="J17:J40">F17/B17*100</f>
        <v>0.6346835915624417</v>
      </c>
      <c r="K17" s="18">
        <f aca="true" t="shared" si="6" ref="K17:K40">G17/C17*100</f>
        <v>1.2359142130134497</v>
      </c>
      <c r="L17" s="115">
        <f t="shared" si="2"/>
        <v>892</v>
      </c>
      <c r="M17" s="115" t="s">
        <v>185</v>
      </c>
    </row>
    <row r="18" spans="1:13" ht="12" customHeight="1">
      <c r="A18" s="12" t="s">
        <v>18</v>
      </c>
      <c r="B18" s="115">
        <f aca="true" t="shared" si="7" ref="B18:G18">B63+B108</f>
        <v>2004</v>
      </c>
      <c r="C18" s="115">
        <f t="shared" si="7"/>
        <v>1039</v>
      </c>
      <c r="D18" s="115">
        <f t="shared" si="7"/>
        <v>483</v>
      </c>
      <c r="E18" s="115">
        <f t="shared" si="7"/>
        <v>483</v>
      </c>
      <c r="F18" s="115">
        <f t="shared" si="7"/>
        <v>22</v>
      </c>
      <c r="G18" s="115">
        <f t="shared" si="7"/>
        <v>22</v>
      </c>
      <c r="H18" s="15">
        <f t="shared" si="4"/>
        <v>24.10179640718563</v>
      </c>
      <c r="I18" s="18">
        <f>E18/C18*100</f>
        <v>46.487006737247356</v>
      </c>
      <c r="J18" s="15">
        <f t="shared" si="5"/>
        <v>1.097804391217565</v>
      </c>
      <c r="K18" s="18">
        <f t="shared" si="6"/>
        <v>2.1174205967276225</v>
      </c>
      <c r="L18" s="115">
        <f t="shared" si="2"/>
        <v>44</v>
      </c>
      <c r="M18" s="115" t="s">
        <v>185</v>
      </c>
    </row>
    <row r="19" spans="1:13" ht="13.5" customHeight="1">
      <c r="A19" s="12" t="s">
        <v>19</v>
      </c>
      <c r="B19" s="115">
        <f aca="true" t="shared" si="8" ref="B19:G19">B64+B109</f>
        <v>2777</v>
      </c>
      <c r="C19" s="115">
        <f t="shared" si="8"/>
        <v>643</v>
      </c>
      <c r="D19" s="115">
        <f t="shared" si="8"/>
        <v>1955</v>
      </c>
      <c r="E19" s="115">
        <f t="shared" si="8"/>
        <v>1676</v>
      </c>
      <c r="F19" s="115">
        <f t="shared" si="8"/>
        <v>64</v>
      </c>
      <c r="G19" s="115">
        <f t="shared" si="8"/>
        <v>53</v>
      </c>
      <c r="H19" s="15">
        <f t="shared" si="4"/>
        <v>70.39971191933742</v>
      </c>
      <c r="I19" s="314" t="s">
        <v>266</v>
      </c>
      <c r="J19" s="15">
        <f t="shared" si="5"/>
        <v>2.3046453006841916</v>
      </c>
      <c r="K19" s="18">
        <f t="shared" si="6"/>
        <v>8.242612752721618</v>
      </c>
      <c r="L19" s="115">
        <f t="shared" si="2"/>
        <v>607</v>
      </c>
      <c r="M19" s="115">
        <f t="shared" si="2"/>
        <v>273</v>
      </c>
    </row>
    <row r="20" spans="1:13" ht="13.5" customHeight="1">
      <c r="A20" s="12" t="s">
        <v>20</v>
      </c>
      <c r="B20" s="115">
        <f aca="true" t="shared" si="9" ref="B20:G20">B65+B110</f>
        <v>7924</v>
      </c>
      <c r="C20" s="115">
        <f t="shared" si="9"/>
        <v>4165</v>
      </c>
      <c r="D20" s="115">
        <f t="shared" si="9"/>
        <v>5835</v>
      </c>
      <c r="E20" s="115">
        <f t="shared" si="9"/>
        <v>5703</v>
      </c>
      <c r="F20" s="115">
        <f t="shared" si="9"/>
        <v>172</v>
      </c>
      <c r="G20" s="115">
        <f t="shared" si="9"/>
        <v>165</v>
      </c>
      <c r="H20" s="15">
        <f t="shared" si="4"/>
        <v>73.63705199394245</v>
      </c>
      <c r="I20" s="314" t="s">
        <v>267</v>
      </c>
      <c r="J20" s="15">
        <f t="shared" si="5"/>
        <v>2.170620898536093</v>
      </c>
      <c r="K20" s="18">
        <f t="shared" si="6"/>
        <v>3.961584633853541</v>
      </c>
      <c r="L20" s="115">
        <f t="shared" si="2"/>
        <v>303</v>
      </c>
      <c r="M20" s="115">
        <f t="shared" si="2"/>
        <v>89</v>
      </c>
    </row>
    <row r="21" spans="1:13" ht="12" customHeight="1">
      <c r="A21" s="12" t="s">
        <v>21</v>
      </c>
      <c r="B21" s="115">
        <f>B66+B111</f>
        <v>11057</v>
      </c>
      <c r="C21" s="115">
        <f>C66+C111</f>
        <v>1886</v>
      </c>
      <c r="D21" s="115" t="s">
        <v>185</v>
      </c>
      <c r="E21" s="115" t="s">
        <v>185</v>
      </c>
      <c r="F21" s="115" t="s">
        <v>185</v>
      </c>
      <c r="G21" s="115" t="s">
        <v>185</v>
      </c>
      <c r="H21" s="115" t="s">
        <v>185</v>
      </c>
      <c r="I21" s="115" t="s">
        <v>185</v>
      </c>
      <c r="J21" s="115" t="s">
        <v>185</v>
      </c>
      <c r="K21" s="115" t="s">
        <v>185</v>
      </c>
      <c r="L21" s="115">
        <f t="shared" si="2"/>
        <v>191</v>
      </c>
      <c r="M21" s="115" t="s">
        <v>185</v>
      </c>
    </row>
    <row r="22" spans="1:13" ht="13.5" customHeight="1">
      <c r="A22" s="12" t="s">
        <v>22</v>
      </c>
      <c r="B22" s="115">
        <f aca="true" t="shared" si="10" ref="B22:G22">B67+B112</f>
        <v>3244</v>
      </c>
      <c r="C22" s="115">
        <f t="shared" si="10"/>
        <v>1243</v>
      </c>
      <c r="D22" s="115">
        <f t="shared" si="10"/>
        <v>1618</v>
      </c>
      <c r="E22" s="115">
        <f t="shared" si="10"/>
        <v>1429</v>
      </c>
      <c r="F22" s="115">
        <f t="shared" si="10"/>
        <v>155</v>
      </c>
      <c r="G22" s="115">
        <f t="shared" si="10"/>
        <v>146</v>
      </c>
      <c r="H22" s="15">
        <f t="shared" si="4"/>
        <v>49.87669543773119</v>
      </c>
      <c r="I22" s="314" t="s">
        <v>268</v>
      </c>
      <c r="J22" s="15">
        <f t="shared" si="5"/>
        <v>4.778051787916153</v>
      </c>
      <c r="K22" s="18">
        <f t="shared" si="6"/>
        <v>11.74577634754626</v>
      </c>
      <c r="L22" s="115">
        <f t="shared" si="2"/>
        <v>697</v>
      </c>
      <c r="M22" s="115">
        <f t="shared" si="2"/>
        <v>30</v>
      </c>
    </row>
    <row r="23" spans="1:13" ht="14.25" customHeight="1">
      <c r="A23" s="12" t="s">
        <v>23</v>
      </c>
      <c r="B23" s="115">
        <f aca="true" t="shared" si="11" ref="B23:G23">B68+B113</f>
        <v>7222</v>
      </c>
      <c r="C23" s="115">
        <f t="shared" si="11"/>
        <v>1260</v>
      </c>
      <c r="D23" s="115">
        <f t="shared" si="11"/>
        <v>6791</v>
      </c>
      <c r="E23" s="115">
        <f t="shared" si="11"/>
        <v>2563</v>
      </c>
      <c r="F23" s="115">
        <f t="shared" si="11"/>
        <v>178</v>
      </c>
      <c r="G23" s="115">
        <f t="shared" si="11"/>
        <v>81</v>
      </c>
      <c r="H23" s="15">
        <f t="shared" si="4"/>
        <v>94.03212406535586</v>
      </c>
      <c r="I23" s="314" t="s">
        <v>269</v>
      </c>
      <c r="J23" s="15">
        <f t="shared" si="5"/>
        <v>2.464691221268347</v>
      </c>
      <c r="K23" s="18">
        <f t="shared" si="6"/>
        <v>6.428571428571428</v>
      </c>
      <c r="L23" s="115">
        <f t="shared" si="2"/>
        <v>4167</v>
      </c>
      <c r="M23" s="115">
        <f t="shared" si="2"/>
        <v>4031</v>
      </c>
    </row>
    <row r="24" spans="1:13" ht="13.5" customHeight="1">
      <c r="A24" s="12" t="s">
        <v>24</v>
      </c>
      <c r="B24" s="115">
        <f>B69+B114</f>
        <v>3798</v>
      </c>
      <c r="C24" s="115">
        <f>C69+C114</f>
        <v>555</v>
      </c>
      <c r="D24" s="115">
        <f>D69+D114</f>
        <v>2469</v>
      </c>
      <c r="E24" s="115">
        <f>E69+E114</f>
        <v>1969</v>
      </c>
      <c r="F24" s="115">
        <f>F69+F114</f>
        <v>183</v>
      </c>
      <c r="G24" s="115">
        <f>G114</f>
        <v>166</v>
      </c>
      <c r="H24" s="15">
        <f t="shared" si="4"/>
        <v>65.00789889415482</v>
      </c>
      <c r="I24" s="314" t="s">
        <v>270</v>
      </c>
      <c r="J24" s="15">
        <f t="shared" si="5"/>
        <v>4.818325434439179</v>
      </c>
      <c r="K24" s="18">
        <f t="shared" si="6"/>
        <v>29.90990990990991</v>
      </c>
      <c r="L24" s="115">
        <f t="shared" si="2"/>
        <v>748</v>
      </c>
      <c r="M24" s="115">
        <f t="shared" si="2"/>
        <v>313</v>
      </c>
    </row>
    <row r="25" spans="1:13" ht="14.25" customHeight="1">
      <c r="A25" s="12" t="s">
        <v>25</v>
      </c>
      <c r="B25" s="115">
        <f>B70+B115</f>
        <v>973</v>
      </c>
      <c r="C25" s="115">
        <f>C70+C115</f>
        <v>778</v>
      </c>
      <c r="D25" s="115">
        <f>D70+D115</f>
        <v>860</v>
      </c>
      <c r="E25" s="115">
        <f>E70+E115</f>
        <v>681</v>
      </c>
      <c r="F25" s="115">
        <f>F115</f>
        <v>3</v>
      </c>
      <c r="G25" s="115">
        <f>G115</f>
        <v>3</v>
      </c>
      <c r="H25" s="15">
        <f t="shared" si="4"/>
        <v>88.38643371017471</v>
      </c>
      <c r="I25" s="18">
        <f>E25/C25*100</f>
        <v>87.53213367609256</v>
      </c>
      <c r="J25" s="15">
        <f t="shared" si="5"/>
        <v>0.3083247687564234</v>
      </c>
      <c r="K25" s="18">
        <f t="shared" si="6"/>
        <v>0.3856041131105398</v>
      </c>
      <c r="L25" s="115">
        <f t="shared" si="2"/>
        <v>529</v>
      </c>
      <c r="M25" s="115">
        <f t="shared" si="2"/>
        <v>169</v>
      </c>
    </row>
    <row r="26" spans="1:13" ht="12.75" customHeight="1">
      <c r="A26" s="12" t="s">
        <v>26</v>
      </c>
      <c r="B26" s="115">
        <f aca="true" t="shared" si="12" ref="B26:G26">B71+B116</f>
        <v>18480</v>
      </c>
      <c r="C26" s="115">
        <f t="shared" si="12"/>
        <v>2409</v>
      </c>
      <c r="D26" s="115">
        <f t="shared" si="12"/>
        <v>16001</v>
      </c>
      <c r="E26" s="115">
        <f t="shared" si="12"/>
        <v>3784</v>
      </c>
      <c r="F26" s="115">
        <f t="shared" si="12"/>
        <v>440</v>
      </c>
      <c r="G26" s="115">
        <f t="shared" si="12"/>
        <v>77</v>
      </c>
      <c r="H26" s="15">
        <f t="shared" si="4"/>
        <v>86.58549783549783</v>
      </c>
      <c r="I26" s="314" t="s">
        <v>271</v>
      </c>
      <c r="J26" s="15">
        <f t="shared" si="5"/>
        <v>2.380952380952381</v>
      </c>
      <c r="K26" s="18">
        <f t="shared" si="6"/>
        <v>3.1963470319634704</v>
      </c>
      <c r="L26" s="115">
        <f t="shared" si="2"/>
        <v>11454</v>
      </c>
      <c r="M26" s="115">
        <f t="shared" si="2"/>
        <v>11121</v>
      </c>
    </row>
    <row r="27" spans="1:13" ht="13.5" customHeight="1">
      <c r="A27" s="12" t="s">
        <v>27</v>
      </c>
      <c r="B27" s="115">
        <f aca="true" t="shared" si="13" ref="B27:G27">B72+B117</f>
        <v>3485</v>
      </c>
      <c r="C27" s="115">
        <f t="shared" si="13"/>
        <v>1821</v>
      </c>
      <c r="D27" s="115">
        <f t="shared" si="13"/>
        <v>2528</v>
      </c>
      <c r="E27" s="115">
        <f t="shared" si="13"/>
        <v>2065</v>
      </c>
      <c r="F27" s="115">
        <f t="shared" si="13"/>
        <v>119</v>
      </c>
      <c r="G27" s="115">
        <f t="shared" si="13"/>
        <v>102</v>
      </c>
      <c r="H27" s="15">
        <f t="shared" si="4"/>
        <v>72.53945480631276</v>
      </c>
      <c r="I27" s="314" t="s">
        <v>272</v>
      </c>
      <c r="J27" s="15">
        <f t="shared" si="5"/>
        <v>3.414634146341464</v>
      </c>
      <c r="K27" s="18">
        <f t="shared" si="6"/>
        <v>5.601317957166392</v>
      </c>
      <c r="L27" s="115">
        <f t="shared" si="2"/>
        <v>648</v>
      </c>
      <c r="M27" s="115">
        <f t="shared" si="2"/>
        <v>407</v>
      </c>
    </row>
    <row r="28" spans="1:13" ht="14.25" customHeight="1">
      <c r="A28" s="12" t="s">
        <v>28</v>
      </c>
      <c r="B28" s="115">
        <f aca="true" t="shared" si="14" ref="B28:G28">B73+B118</f>
        <v>767</v>
      </c>
      <c r="C28" s="115">
        <f t="shared" si="14"/>
        <v>655</v>
      </c>
      <c r="D28" s="115">
        <f t="shared" si="14"/>
        <v>773</v>
      </c>
      <c r="E28" s="115">
        <f t="shared" si="14"/>
        <v>677</v>
      </c>
      <c r="F28" s="115">
        <f t="shared" si="14"/>
        <v>11</v>
      </c>
      <c r="G28" s="115">
        <f t="shared" si="14"/>
        <v>8</v>
      </c>
      <c r="H28" s="314" t="s">
        <v>263</v>
      </c>
      <c r="I28" s="314" t="s">
        <v>273</v>
      </c>
      <c r="J28" s="15">
        <f t="shared" si="5"/>
        <v>1.4341590612777053</v>
      </c>
      <c r="K28" s="18">
        <f t="shared" si="6"/>
        <v>1.2213740458015268</v>
      </c>
      <c r="L28" s="115">
        <f t="shared" si="2"/>
        <v>395</v>
      </c>
      <c r="M28" s="115">
        <f t="shared" si="2"/>
        <v>211</v>
      </c>
    </row>
    <row r="29" spans="1:19" ht="13.5" customHeight="1">
      <c r="A29" s="12" t="s">
        <v>29</v>
      </c>
      <c r="B29" s="115">
        <f aca="true" t="shared" si="15" ref="B29:G29">B74+B119</f>
        <v>8173</v>
      </c>
      <c r="C29" s="115">
        <f t="shared" si="15"/>
        <v>1039</v>
      </c>
      <c r="D29" s="115">
        <f t="shared" si="15"/>
        <v>5822</v>
      </c>
      <c r="E29" s="115">
        <f t="shared" si="15"/>
        <v>5460</v>
      </c>
      <c r="F29" s="115">
        <f t="shared" si="15"/>
        <v>115</v>
      </c>
      <c r="G29" s="115">
        <f t="shared" si="15"/>
        <v>105</v>
      </c>
      <c r="H29" s="15">
        <f t="shared" si="4"/>
        <v>71.23455279579102</v>
      </c>
      <c r="I29" s="314" t="s">
        <v>274</v>
      </c>
      <c r="J29" s="15">
        <f t="shared" si="5"/>
        <v>1.4070720665606264</v>
      </c>
      <c r="K29" s="18">
        <f t="shared" si="6"/>
        <v>10.105871029836381</v>
      </c>
      <c r="L29" s="115">
        <f t="shared" si="2"/>
        <v>364</v>
      </c>
      <c r="M29" s="115">
        <f t="shared" si="2"/>
        <v>362</v>
      </c>
      <c r="S29" s="77"/>
    </row>
    <row r="30" spans="1:13" ht="12" customHeight="1">
      <c r="A30" s="12" t="s">
        <v>30</v>
      </c>
      <c r="B30" s="115">
        <f>B75+B120</f>
        <v>3068</v>
      </c>
      <c r="C30" s="115">
        <f>C75+C120</f>
        <v>1166</v>
      </c>
      <c r="D30" s="115">
        <f>D75+D120</f>
        <v>143</v>
      </c>
      <c r="E30" s="115">
        <f>E75</f>
        <v>32</v>
      </c>
      <c r="F30" s="115">
        <f>F75+F120</f>
        <v>6</v>
      </c>
      <c r="G30" s="115" t="s">
        <v>185</v>
      </c>
      <c r="H30" s="15">
        <f t="shared" si="4"/>
        <v>4.661016949152542</v>
      </c>
      <c r="I30" s="18">
        <f>E30/C30*100</f>
        <v>2.7444253859348198</v>
      </c>
      <c r="J30" s="15">
        <f t="shared" si="5"/>
        <v>0.1955671447196871</v>
      </c>
      <c r="K30" s="115" t="s">
        <v>185</v>
      </c>
      <c r="L30" s="115">
        <f t="shared" si="2"/>
        <v>543</v>
      </c>
      <c r="M30" s="115">
        <f>M75</f>
        <v>77</v>
      </c>
    </row>
    <row r="31" spans="1:13" ht="12" customHeight="1">
      <c r="A31" s="12" t="s">
        <v>31</v>
      </c>
      <c r="B31" s="115">
        <f aca="true" t="shared" si="16" ref="B31:G31">B76+B121</f>
        <v>908</v>
      </c>
      <c r="C31" s="115">
        <f t="shared" si="16"/>
        <v>898</v>
      </c>
      <c r="D31" s="115">
        <f t="shared" si="16"/>
        <v>442</v>
      </c>
      <c r="E31" s="115">
        <f t="shared" si="16"/>
        <v>442</v>
      </c>
      <c r="F31" s="115">
        <f t="shared" si="16"/>
        <v>32</v>
      </c>
      <c r="G31" s="115">
        <f t="shared" si="16"/>
        <v>32</v>
      </c>
      <c r="H31" s="15">
        <f t="shared" si="4"/>
        <v>48.6784140969163</v>
      </c>
      <c r="I31" s="18">
        <f>E31/C31*100</f>
        <v>49.220489977728285</v>
      </c>
      <c r="J31" s="15">
        <f t="shared" si="5"/>
        <v>3.524229074889868</v>
      </c>
      <c r="K31" s="18">
        <f t="shared" si="6"/>
        <v>3.5634743875278394</v>
      </c>
      <c r="L31" s="115">
        <f>L121</f>
        <v>7</v>
      </c>
      <c r="M31" s="115" t="s">
        <v>185</v>
      </c>
    </row>
    <row r="32" spans="1:13" ht="14.25" customHeight="1">
      <c r="A32" s="12" t="s">
        <v>32</v>
      </c>
      <c r="B32" s="115">
        <f aca="true" t="shared" si="17" ref="B32:G32">B77+B122</f>
        <v>1638</v>
      </c>
      <c r="C32" s="115">
        <f t="shared" si="17"/>
        <v>982</v>
      </c>
      <c r="D32" s="115">
        <f t="shared" si="17"/>
        <v>1223</v>
      </c>
      <c r="E32" s="115">
        <f t="shared" si="17"/>
        <v>871</v>
      </c>
      <c r="F32" s="115">
        <f t="shared" si="17"/>
        <v>3</v>
      </c>
      <c r="G32" s="115">
        <f t="shared" si="17"/>
        <v>2</v>
      </c>
      <c r="H32" s="15">
        <f t="shared" si="4"/>
        <v>74.66422466422466</v>
      </c>
      <c r="I32" s="18">
        <f>E32/C32*100</f>
        <v>88.69653767820775</v>
      </c>
      <c r="J32" s="15">
        <f t="shared" si="5"/>
        <v>0.18315018315018314</v>
      </c>
      <c r="K32" s="18">
        <f t="shared" si="6"/>
        <v>0.20366598778004072</v>
      </c>
      <c r="L32" s="115">
        <f t="shared" si="2"/>
        <v>1112</v>
      </c>
      <c r="M32" s="115">
        <f t="shared" si="2"/>
        <v>103</v>
      </c>
    </row>
    <row r="33" spans="1:13" ht="13.5" customHeight="1">
      <c r="A33" s="12" t="s">
        <v>33</v>
      </c>
      <c r="B33" s="115">
        <f aca="true" t="shared" si="18" ref="B33:G33">B78+B123</f>
        <v>13906</v>
      </c>
      <c r="C33" s="115">
        <f t="shared" si="18"/>
        <v>5771</v>
      </c>
      <c r="D33" s="115">
        <f t="shared" si="18"/>
        <v>12180</v>
      </c>
      <c r="E33" s="115">
        <f t="shared" si="18"/>
        <v>12173</v>
      </c>
      <c r="F33" s="115">
        <f t="shared" si="18"/>
        <v>475</v>
      </c>
      <c r="G33" s="115">
        <f t="shared" si="18"/>
        <v>472</v>
      </c>
      <c r="H33" s="15">
        <f t="shared" si="4"/>
        <v>87.58809147130735</v>
      </c>
      <c r="I33" s="314" t="s">
        <v>275</v>
      </c>
      <c r="J33" s="15">
        <f t="shared" si="5"/>
        <v>3.415791744570689</v>
      </c>
      <c r="K33" s="18">
        <f t="shared" si="6"/>
        <v>8.17882516028418</v>
      </c>
      <c r="L33" s="115">
        <f t="shared" si="2"/>
        <v>592</v>
      </c>
      <c r="M33" s="115" t="s">
        <v>185</v>
      </c>
    </row>
    <row r="34" spans="1:13" ht="13.5" customHeight="1">
      <c r="A34" s="12" t="s">
        <v>34</v>
      </c>
      <c r="B34" s="115">
        <f aca="true" t="shared" si="19" ref="B34:G34">B79+B124</f>
        <v>3502</v>
      </c>
      <c r="C34" s="115">
        <f t="shared" si="19"/>
        <v>1426</v>
      </c>
      <c r="D34" s="115">
        <f t="shared" si="19"/>
        <v>2830</v>
      </c>
      <c r="E34" s="115">
        <f t="shared" si="19"/>
        <v>2816</v>
      </c>
      <c r="F34" s="115">
        <f t="shared" si="19"/>
        <v>73</v>
      </c>
      <c r="G34" s="115">
        <f t="shared" si="19"/>
        <v>72</v>
      </c>
      <c r="H34" s="15">
        <f t="shared" si="4"/>
        <v>80.81096516276413</v>
      </c>
      <c r="I34" s="314" t="s">
        <v>276</v>
      </c>
      <c r="J34" s="15">
        <f t="shared" si="5"/>
        <v>2.0845231296402056</v>
      </c>
      <c r="K34" s="18">
        <f t="shared" si="6"/>
        <v>5.049088359046284</v>
      </c>
      <c r="L34" s="115">
        <f t="shared" si="2"/>
        <v>166</v>
      </c>
      <c r="M34" s="115" t="s">
        <v>185</v>
      </c>
    </row>
    <row r="35" spans="1:13" ht="12" customHeight="1">
      <c r="A35" s="12" t="s">
        <v>35</v>
      </c>
      <c r="B35" s="115">
        <f>B80+B125</f>
        <v>240</v>
      </c>
      <c r="C35" s="115">
        <f>C80+C125</f>
        <v>18</v>
      </c>
      <c r="D35" s="115">
        <f>D80+D125</f>
        <v>27</v>
      </c>
      <c r="E35" s="115" t="s">
        <v>185</v>
      </c>
      <c r="F35" s="115">
        <f>F80+F125</f>
        <v>6</v>
      </c>
      <c r="G35" s="115" t="s">
        <v>185</v>
      </c>
      <c r="H35" s="15">
        <f t="shared" si="4"/>
        <v>11.25</v>
      </c>
      <c r="I35" s="115" t="s">
        <v>185</v>
      </c>
      <c r="J35" s="15">
        <f t="shared" si="5"/>
        <v>2.5</v>
      </c>
      <c r="K35" s="115" t="s">
        <v>185</v>
      </c>
      <c r="L35" s="115">
        <f t="shared" si="2"/>
        <v>602</v>
      </c>
      <c r="M35" s="115">
        <f>M125</f>
        <v>1</v>
      </c>
    </row>
    <row r="36" spans="1:13" ht="13.5" customHeight="1">
      <c r="A36" s="12" t="s">
        <v>36</v>
      </c>
      <c r="B36" s="115">
        <f aca="true" t="shared" si="20" ref="B36:G36">B81+B126</f>
        <v>8570</v>
      </c>
      <c r="C36" s="115">
        <f t="shared" si="20"/>
        <v>3090</v>
      </c>
      <c r="D36" s="115">
        <f t="shared" si="20"/>
        <v>7537</v>
      </c>
      <c r="E36" s="115">
        <f t="shared" si="20"/>
        <v>3042</v>
      </c>
      <c r="F36" s="115">
        <f t="shared" si="20"/>
        <v>646</v>
      </c>
      <c r="G36" s="115">
        <f t="shared" si="20"/>
        <v>265</v>
      </c>
      <c r="H36" s="15">
        <f>D36/B36*100</f>
        <v>87.9463243873979</v>
      </c>
      <c r="I36" s="18">
        <f>E36/C36*100</f>
        <v>98.44660194174757</v>
      </c>
      <c r="J36" s="15">
        <f t="shared" si="5"/>
        <v>7.537922987164528</v>
      </c>
      <c r="K36" s="18">
        <f t="shared" si="6"/>
        <v>8.576051779935275</v>
      </c>
      <c r="L36" s="115">
        <f t="shared" si="2"/>
        <v>3957</v>
      </c>
      <c r="M36" s="115">
        <f t="shared" si="2"/>
        <v>3584</v>
      </c>
    </row>
    <row r="37" spans="1:13" ht="13.5" customHeight="1">
      <c r="A37" s="12" t="s">
        <v>37</v>
      </c>
      <c r="B37" s="115">
        <f aca="true" t="shared" si="21" ref="B37:G37">B82+B127</f>
        <v>10757</v>
      </c>
      <c r="C37" s="115">
        <f t="shared" si="21"/>
        <v>1150</v>
      </c>
      <c r="D37" s="115">
        <f t="shared" si="21"/>
        <v>7218</v>
      </c>
      <c r="E37" s="115">
        <f t="shared" si="21"/>
        <v>4827</v>
      </c>
      <c r="F37" s="115">
        <f t="shared" si="21"/>
        <v>532</v>
      </c>
      <c r="G37" s="115">
        <f t="shared" si="21"/>
        <v>422</v>
      </c>
      <c r="H37" s="15">
        <f t="shared" si="4"/>
        <v>67.10049270242632</v>
      </c>
      <c r="I37" s="314" t="s">
        <v>277</v>
      </c>
      <c r="J37" s="15">
        <f t="shared" si="5"/>
        <v>4.945616807660128</v>
      </c>
      <c r="K37" s="18">
        <f t="shared" si="6"/>
        <v>36.69565217391305</v>
      </c>
      <c r="L37" s="115">
        <f t="shared" si="2"/>
        <v>2903</v>
      </c>
      <c r="M37" s="115">
        <f t="shared" si="2"/>
        <v>2347</v>
      </c>
    </row>
    <row r="38" spans="1:13" ht="12" customHeight="1">
      <c r="A38" s="12" t="s">
        <v>38</v>
      </c>
      <c r="B38" s="115">
        <f>B83+B128</f>
        <v>3422</v>
      </c>
      <c r="C38" s="115">
        <f>C83+C128</f>
        <v>480</v>
      </c>
      <c r="D38" s="115">
        <f>D83+D128</f>
        <v>19</v>
      </c>
      <c r="E38" s="115" t="s">
        <v>185</v>
      </c>
      <c r="F38" s="115">
        <f>F83+F128</f>
        <v>4</v>
      </c>
      <c r="G38" s="115" t="s">
        <v>185</v>
      </c>
      <c r="H38" s="15">
        <f t="shared" si="4"/>
        <v>0.5552308591466979</v>
      </c>
      <c r="I38" s="115" t="s">
        <v>185</v>
      </c>
      <c r="J38" s="15">
        <f t="shared" si="5"/>
        <v>0.11689070718877849</v>
      </c>
      <c r="K38" s="115" t="s">
        <v>185</v>
      </c>
      <c r="L38" s="115">
        <f t="shared" si="2"/>
        <v>26</v>
      </c>
      <c r="M38" s="115" t="s">
        <v>185</v>
      </c>
    </row>
    <row r="39" spans="1:13" ht="14.25" customHeight="1">
      <c r="A39" s="12" t="s">
        <v>39</v>
      </c>
      <c r="B39" s="115">
        <f aca="true" t="shared" si="22" ref="B39:G39">B84+B129</f>
        <v>6223</v>
      </c>
      <c r="C39" s="115">
        <f t="shared" si="22"/>
        <v>778</v>
      </c>
      <c r="D39" s="115">
        <f t="shared" si="22"/>
        <v>1976</v>
      </c>
      <c r="E39" s="115">
        <f t="shared" si="22"/>
        <v>1974</v>
      </c>
      <c r="F39" s="115">
        <f t="shared" si="22"/>
        <v>236</v>
      </c>
      <c r="G39" s="115">
        <f t="shared" si="22"/>
        <v>236</v>
      </c>
      <c r="H39" s="15">
        <f t="shared" si="4"/>
        <v>31.753173710429056</v>
      </c>
      <c r="I39" s="314" t="s">
        <v>278</v>
      </c>
      <c r="J39" s="15">
        <f t="shared" si="5"/>
        <v>3.7923830949702717</v>
      </c>
      <c r="K39" s="18">
        <f t="shared" si="6"/>
        <v>30.334190231362467</v>
      </c>
      <c r="L39" s="115">
        <f t="shared" si="2"/>
        <v>465</v>
      </c>
      <c r="M39" s="115" t="s">
        <v>185</v>
      </c>
    </row>
    <row r="40" spans="1:13" ht="13.5" customHeight="1">
      <c r="A40" s="12" t="s">
        <v>40</v>
      </c>
      <c r="B40" s="115">
        <f aca="true" t="shared" si="23" ref="B40:G40">B85+B130</f>
        <v>7967</v>
      </c>
      <c r="C40" s="115">
        <f t="shared" si="23"/>
        <v>4062</v>
      </c>
      <c r="D40" s="115">
        <f t="shared" si="23"/>
        <v>6637</v>
      </c>
      <c r="E40" s="115">
        <f t="shared" si="23"/>
        <v>4397</v>
      </c>
      <c r="F40" s="115">
        <f t="shared" si="23"/>
        <v>325</v>
      </c>
      <c r="G40" s="115">
        <f t="shared" si="23"/>
        <v>249</v>
      </c>
      <c r="H40" s="15">
        <f t="shared" si="4"/>
        <v>83.30613781850131</v>
      </c>
      <c r="I40" s="314" t="s">
        <v>279</v>
      </c>
      <c r="J40" s="15">
        <f t="shared" si="5"/>
        <v>4.079327224802309</v>
      </c>
      <c r="K40" s="18">
        <f t="shared" si="6"/>
        <v>6.129985228951256</v>
      </c>
      <c r="L40" s="115">
        <f t="shared" si="2"/>
        <v>2566</v>
      </c>
      <c r="M40" s="115">
        <f t="shared" si="2"/>
        <v>2255</v>
      </c>
    </row>
    <row r="41" spans="1:13" ht="12" customHeight="1">
      <c r="A41" s="12" t="s">
        <v>41</v>
      </c>
      <c r="B41" s="115">
        <f>B86+0</f>
        <v>5</v>
      </c>
      <c r="C41" s="115" t="s">
        <v>185</v>
      </c>
      <c r="D41" s="115" t="s">
        <v>185</v>
      </c>
      <c r="E41" s="115" t="s">
        <v>185</v>
      </c>
      <c r="F41" s="115" t="s">
        <v>185</v>
      </c>
      <c r="G41" s="115" t="s">
        <v>185</v>
      </c>
      <c r="H41" s="115" t="s">
        <v>185</v>
      </c>
      <c r="I41" s="115" t="s">
        <v>185</v>
      </c>
      <c r="J41" s="115" t="s">
        <v>185</v>
      </c>
      <c r="K41" s="115" t="s">
        <v>185</v>
      </c>
      <c r="L41" s="115">
        <f>L86+0</f>
        <v>1</v>
      </c>
      <c r="M41" s="115" t="s">
        <v>185</v>
      </c>
    </row>
    <row r="42" spans="1:13" ht="12" customHeight="1">
      <c r="A42" s="23" t="s">
        <v>42</v>
      </c>
      <c r="B42" s="124">
        <f>B87+B132</f>
        <v>124</v>
      </c>
      <c r="C42" s="124">
        <f>C87+C132</f>
        <v>6</v>
      </c>
      <c r="D42" s="124">
        <f>D87</f>
        <v>2</v>
      </c>
      <c r="E42" s="124" t="s">
        <v>185</v>
      </c>
      <c r="F42" s="124" t="s">
        <v>185</v>
      </c>
      <c r="G42" s="124" t="s">
        <v>185</v>
      </c>
      <c r="H42" s="305">
        <f>D42/B42*100</f>
        <v>1.6129032258064515</v>
      </c>
      <c r="I42" s="124" t="s">
        <v>185</v>
      </c>
      <c r="J42" s="124" t="s">
        <v>185</v>
      </c>
      <c r="K42" s="124" t="s">
        <v>185</v>
      </c>
      <c r="L42" s="124">
        <f>L87+0</f>
        <v>3</v>
      </c>
      <c r="M42" s="124" t="s">
        <v>185</v>
      </c>
    </row>
    <row r="43" spans="1:13" ht="12" customHeight="1">
      <c r="A43" s="6" t="str">
        <f>'стор.6-8 '!A43</f>
        <v>¹ За рахунок сімей, які звернулися за субсидіями у 2011 році, але призначено їм було тільки у 2012 році.</v>
      </c>
      <c r="B43" s="115"/>
      <c r="C43" s="115"/>
      <c r="D43" s="115"/>
      <c r="E43" s="115"/>
      <c r="F43" s="115"/>
      <c r="G43" s="115"/>
      <c r="H43" s="15"/>
      <c r="I43" s="18"/>
      <c r="J43" s="15"/>
      <c r="K43" s="18"/>
      <c r="L43" s="115"/>
      <c r="M43" s="115"/>
    </row>
    <row r="44" spans="1:15" ht="12.75">
      <c r="A44" s="12" t="str">
        <f>'стор3 '!A55</f>
        <v>² За рахунок сімей, які звернулися за субсидіями у попередні місяці, але призначено їм було тільки у червні.</v>
      </c>
      <c r="B44" s="10"/>
      <c r="C44" s="10"/>
      <c r="D44" s="10"/>
      <c r="E44" s="10"/>
      <c r="F44" s="10"/>
      <c r="G44" s="10"/>
      <c r="H44" s="19"/>
      <c r="I44" s="19"/>
      <c r="J44" s="18"/>
      <c r="K44" s="18"/>
      <c r="L44" s="37"/>
      <c r="N44" s="13"/>
      <c r="O44" s="2"/>
    </row>
    <row r="45" spans="1:13" ht="12" customHeight="1">
      <c r="A45" s="317" t="s">
        <v>131</v>
      </c>
      <c r="B45" s="317"/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7"/>
    </row>
    <row r="46" spans="1:13" ht="12" customHeight="1">
      <c r="A46" s="375" t="s">
        <v>176</v>
      </c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</row>
    <row r="47" spans="1:13" ht="12" customHeight="1">
      <c r="A47" s="372" t="s">
        <v>154</v>
      </c>
      <c r="B47" s="372"/>
      <c r="C47" s="372"/>
      <c r="D47" s="372"/>
      <c r="E47" s="372"/>
      <c r="F47" s="372"/>
      <c r="G47" s="372"/>
      <c r="H47" s="372"/>
      <c r="I47" s="372"/>
      <c r="J47" s="372"/>
      <c r="K47" s="372"/>
      <c r="L47" s="372"/>
      <c r="M47" s="372"/>
    </row>
    <row r="48" spans="1:13" ht="12" customHeight="1">
      <c r="A48" s="372" t="s">
        <v>73</v>
      </c>
      <c r="B48" s="372"/>
      <c r="C48" s="372"/>
      <c r="D48" s="372"/>
      <c r="E48" s="372"/>
      <c r="F48" s="372"/>
      <c r="G48" s="372"/>
      <c r="H48" s="372"/>
      <c r="I48" s="372"/>
      <c r="J48" s="372"/>
      <c r="K48" s="372"/>
      <c r="L48" s="372"/>
      <c r="M48" s="372"/>
    </row>
    <row r="49" spans="1:13" ht="12" customHeight="1">
      <c r="A49" s="372" t="s">
        <v>139</v>
      </c>
      <c r="B49" s="372"/>
      <c r="C49" s="372"/>
      <c r="D49" s="372"/>
      <c r="E49" s="372"/>
      <c r="F49" s="372"/>
      <c r="G49" s="372"/>
      <c r="H49" s="372"/>
      <c r="I49" s="372"/>
      <c r="J49" s="372"/>
      <c r="K49" s="372"/>
      <c r="L49" s="372"/>
      <c r="M49" s="372"/>
    </row>
    <row r="50" spans="1:13" ht="12" customHeight="1">
      <c r="A50" s="23"/>
      <c r="B50" s="76"/>
      <c r="C50" s="76"/>
      <c r="D50" s="76"/>
      <c r="E50" s="23"/>
      <c r="F50" s="23"/>
      <c r="G50" s="23"/>
      <c r="H50" s="17"/>
      <c r="I50" s="25"/>
      <c r="J50" s="371"/>
      <c r="K50" s="371"/>
      <c r="L50" s="17"/>
      <c r="M50" s="17"/>
    </row>
    <row r="51" spans="1:13" ht="12" customHeight="1">
      <c r="A51" s="26"/>
      <c r="B51" s="48" t="s">
        <v>43</v>
      </c>
      <c r="C51" s="27"/>
      <c r="D51" s="73" t="s">
        <v>1</v>
      </c>
      <c r="E51" s="73"/>
      <c r="F51" s="7"/>
      <c r="G51" s="7"/>
      <c r="H51" s="376" t="s">
        <v>44</v>
      </c>
      <c r="I51" s="377"/>
      <c r="J51" s="377"/>
      <c r="K51" s="378"/>
      <c r="L51" s="373" t="s">
        <v>88</v>
      </c>
      <c r="M51" s="374"/>
    </row>
    <row r="52" spans="1:13" ht="12.75">
      <c r="A52" s="26"/>
      <c r="B52" s="27" t="s">
        <v>3</v>
      </c>
      <c r="C52" s="27"/>
      <c r="D52" s="34" t="s">
        <v>146</v>
      </c>
      <c r="E52" s="35"/>
      <c r="F52" s="25"/>
      <c r="G52" s="25"/>
      <c r="H52" s="369" t="s">
        <v>5</v>
      </c>
      <c r="I52" s="371"/>
      <c r="J52" s="371"/>
      <c r="K52" s="370"/>
      <c r="L52" s="387" t="s">
        <v>71</v>
      </c>
      <c r="M52" s="388"/>
    </row>
    <row r="53" spans="1:13" ht="12.75">
      <c r="A53" s="26"/>
      <c r="B53" s="46" t="s">
        <v>45</v>
      </c>
      <c r="C53" s="7"/>
      <c r="D53" s="379" t="s">
        <v>107</v>
      </c>
      <c r="E53" s="380"/>
      <c r="F53" s="376" t="s">
        <v>7</v>
      </c>
      <c r="G53" s="377"/>
      <c r="H53" s="379" t="s">
        <v>107</v>
      </c>
      <c r="I53" s="380"/>
      <c r="J53" s="376" t="s">
        <v>7</v>
      </c>
      <c r="K53" s="378"/>
      <c r="L53" s="387" t="s">
        <v>72</v>
      </c>
      <c r="M53" s="388"/>
    </row>
    <row r="54" spans="1:13" ht="12.75">
      <c r="A54" s="26"/>
      <c r="B54" s="49" t="s">
        <v>8</v>
      </c>
      <c r="C54" s="35"/>
      <c r="D54" s="381"/>
      <c r="E54" s="382"/>
      <c r="F54" s="369" t="s">
        <v>147</v>
      </c>
      <c r="G54" s="370"/>
      <c r="H54" s="381"/>
      <c r="I54" s="382"/>
      <c r="J54" s="369" t="s">
        <v>147</v>
      </c>
      <c r="K54" s="370"/>
      <c r="L54" s="383" t="s">
        <v>8</v>
      </c>
      <c r="M54" s="384"/>
    </row>
    <row r="55" spans="1:13" ht="12.75">
      <c r="A55" s="26"/>
      <c r="B55" s="27" t="s">
        <v>107</v>
      </c>
      <c r="C55" s="29" t="s">
        <v>111</v>
      </c>
      <c r="D55" s="69" t="s">
        <v>9</v>
      </c>
      <c r="E55" s="29" t="s">
        <v>111</v>
      </c>
      <c r="F55" s="27" t="s">
        <v>10</v>
      </c>
      <c r="G55" s="29" t="s">
        <v>111</v>
      </c>
      <c r="H55" s="27" t="s">
        <v>10</v>
      </c>
      <c r="I55" s="29" t="s">
        <v>111</v>
      </c>
      <c r="J55" s="46" t="s">
        <v>10</v>
      </c>
      <c r="K55" s="45" t="s">
        <v>111</v>
      </c>
      <c r="L55" s="29" t="s">
        <v>107</v>
      </c>
      <c r="M55" s="29" t="s">
        <v>111</v>
      </c>
    </row>
    <row r="56" spans="1:13" ht="12.75">
      <c r="A56" s="50"/>
      <c r="B56" s="7" t="s">
        <v>11</v>
      </c>
      <c r="C56" s="153" t="str">
        <f>'стор3 '!$A$40</f>
        <v>у червні</v>
      </c>
      <c r="D56" s="7" t="s">
        <v>12</v>
      </c>
      <c r="E56" s="153" t="str">
        <f>'стор3 '!$A$40</f>
        <v>у червні</v>
      </c>
      <c r="F56" s="7" t="s">
        <v>12</v>
      </c>
      <c r="G56" s="153" t="str">
        <f>'стор3 '!$A$40</f>
        <v>у червні</v>
      </c>
      <c r="H56" s="46" t="s">
        <v>12</v>
      </c>
      <c r="I56" s="153" t="str">
        <f>'стор3 '!$A$40</f>
        <v>у червні</v>
      </c>
      <c r="J56" s="46" t="s">
        <v>46</v>
      </c>
      <c r="K56" s="153" t="str">
        <f>'стор3 '!$A$40</f>
        <v>у червні</v>
      </c>
      <c r="L56" s="7" t="s">
        <v>11</v>
      </c>
      <c r="M56" s="153" t="str">
        <f>'стор3 '!$A$40</f>
        <v>у червні</v>
      </c>
    </row>
    <row r="57" spans="1:13" ht="12.75">
      <c r="A57" s="52"/>
      <c r="B57" s="25" t="s">
        <v>13</v>
      </c>
      <c r="C57" s="52"/>
      <c r="D57" s="25" t="s">
        <v>13</v>
      </c>
      <c r="E57" s="52"/>
      <c r="F57" s="25" t="s">
        <v>13</v>
      </c>
      <c r="G57" s="52"/>
      <c r="H57" s="49" t="s">
        <v>13</v>
      </c>
      <c r="I57" s="52"/>
      <c r="J57" s="49" t="s">
        <v>13</v>
      </c>
      <c r="K57" s="65"/>
      <c r="L57" s="34" t="s">
        <v>13</v>
      </c>
      <c r="M57" s="61"/>
    </row>
    <row r="58" spans="1:13" ht="12.75">
      <c r="A58" s="6"/>
      <c r="B58" s="79"/>
      <c r="C58" s="79"/>
      <c r="D58" s="79"/>
      <c r="E58" s="79"/>
      <c r="F58" s="79"/>
      <c r="G58" s="79"/>
      <c r="H58" s="74"/>
      <c r="I58" s="74"/>
      <c r="L58" s="79"/>
      <c r="M58" s="79"/>
    </row>
    <row r="59" spans="1:13" ht="14.25" customHeight="1">
      <c r="A59" s="53" t="s">
        <v>14</v>
      </c>
      <c r="B59" s="118">
        <f aca="true" t="shared" si="24" ref="B59:G59">SUM(B61:B87)</f>
        <v>39183</v>
      </c>
      <c r="C59" s="118">
        <f t="shared" si="24"/>
        <v>11748</v>
      </c>
      <c r="D59" s="118">
        <f t="shared" si="24"/>
        <v>29093</v>
      </c>
      <c r="E59" s="118">
        <f t="shared" si="24"/>
        <v>17644</v>
      </c>
      <c r="F59" s="118">
        <f t="shared" si="24"/>
        <v>1252</v>
      </c>
      <c r="G59" s="118">
        <f t="shared" si="24"/>
        <v>797</v>
      </c>
      <c r="H59" s="21">
        <f>D59/B59*100</f>
        <v>74.24903657198276</v>
      </c>
      <c r="I59" s="307" t="s">
        <v>280</v>
      </c>
      <c r="J59" s="21">
        <f>F59/B59*100</f>
        <v>3.1952632519204758</v>
      </c>
      <c r="K59" s="21">
        <f>G59/C59*100</f>
        <v>6.7841334695267275</v>
      </c>
      <c r="L59" s="135">
        <f>SUM(L61:L87)</f>
        <v>12121</v>
      </c>
      <c r="M59" s="135">
        <f>SUM(M61:M87)</f>
        <v>10722</v>
      </c>
    </row>
    <row r="60" spans="1:13" ht="12.75">
      <c r="A60" s="12" t="s">
        <v>47</v>
      </c>
      <c r="B60" s="5"/>
      <c r="C60" s="5"/>
      <c r="D60" s="5"/>
      <c r="E60" s="5"/>
      <c r="F60" s="16"/>
      <c r="G60" s="16"/>
      <c r="H60" s="21"/>
      <c r="I60" s="18"/>
      <c r="J60" s="21"/>
      <c r="K60" s="15"/>
      <c r="L60" s="98"/>
      <c r="M60" s="98"/>
    </row>
    <row r="61" spans="1:13" ht="14.25" customHeight="1">
      <c r="A61" s="12" t="s">
        <v>16</v>
      </c>
      <c r="B61" s="5">
        <v>1949</v>
      </c>
      <c r="C61" s="5">
        <v>471</v>
      </c>
      <c r="D61" s="5">
        <v>1672</v>
      </c>
      <c r="E61" s="5">
        <v>1664</v>
      </c>
      <c r="F61" s="5">
        <v>37</v>
      </c>
      <c r="G61" s="5">
        <v>37</v>
      </c>
      <c r="H61" s="15">
        <f>D61/B61*100</f>
        <v>85.78758337609031</v>
      </c>
      <c r="I61" s="314" t="s">
        <v>281</v>
      </c>
      <c r="J61" s="15">
        <f aca="true" t="shared" si="25" ref="J61:K64">F61/B61*100</f>
        <v>1.8984094407388403</v>
      </c>
      <c r="K61" s="18">
        <f t="shared" si="25"/>
        <v>7.855626326963907</v>
      </c>
      <c r="L61" s="5">
        <v>392</v>
      </c>
      <c r="M61" s="5">
        <v>374</v>
      </c>
    </row>
    <row r="62" spans="1:13" ht="12.75">
      <c r="A62" s="12" t="s">
        <v>17</v>
      </c>
      <c r="B62" s="5">
        <v>673</v>
      </c>
      <c r="C62" s="5">
        <v>519</v>
      </c>
      <c r="D62" s="5">
        <v>501</v>
      </c>
      <c r="E62" s="5">
        <v>482</v>
      </c>
      <c r="F62" s="5">
        <v>20</v>
      </c>
      <c r="G62" s="5">
        <v>20</v>
      </c>
      <c r="H62" s="15">
        <f aca="true" t="shared" si="26" ref="H62:H87">D62/B62*100</f>
        <v>74.44279346210996</v>
      </c>
      <c r="I62" s="18">
        <f>E62/C62*100</f>
        <v>92.8709055876686</v>
      </c>
      <c r="J62" s="15">
        <f t="shared" si="25"/>
        <v>2.9717682020802374</v>
      </c>
      <c r="K62" s="18">
        <f t="shared" si="25"/>
        <v>3.8535645472061653</v>
      </c>
      <c r="L62" s="5">
        <v>47</v>
      </c>
      <c r="M62" s="5" t="s">
        <v>185</v>
      </c>
    </row>
    <row r="63" spans="1:13" ht="12.75">
      <c r="A63" s="12" t="s">
        <v>18</v>
      </c>
      <c r="B63" s="5">
        <v>421</v>
      </c>
      <c r="C63" s="5">
        <v>257</v>
      </c>
      <c r="D63" s="5">
        <v>155</v>
      </c>
      <c r="E63" s="5">
        <v>155</v>
      </c>
      <c r="F63" s="5">
        <v>10</v>
      </c>
      <c r="G63" s="5">
        <v>10</v>
      </c>
      <c r="H63" s="15">
        <f t="shared" si="26"/>
        <v>36.81710213776722</v>
      </c>
      <c r="I63" s="18">
        <f>E63/C63*100</f>
        <v>60.311284046692606</v>
      </c>
      <c r="J63" s="15">
        <f t="shared" si="25"/>
        <v>2.375296912114014</v>
      </c>
      <c r="K63" s="18">
        <f t="shared" si="25"/>
        <v>3.8910505836575875</v>
      </c>
      <c r="L63" s="5">
        <v>3</v>
      </c>
      <c r="M63" s="5" t="s">
        <v>185</v>
      </c>
    </row>
    <row r="64" spans="1:13" ht="13.5" customHeight="1">
      <c r="A64" s="12" t="s">
        <v>19</v>
      </c>
      <c r="B64" s="5">
        <v>1045</v>
      </c>
      <c r="C64" s="5">
        <v>180</v>
      </c>
      <c r="D64" s="5">
        <v>781</v>
      </c>
      <c r="E64" s="5">
        <v>626</v>
      </c>
      <c r="F64" s="5">
        <v>28</v>
      </c>
      <c r="G64" s="5">
        <v>21</v>
      </c>
      <c r="H64" s="15">
        <f t="shared" si="26"/>
        <v>74.73684210526315</v>
      </c>
      <c r="I64" s="314" t="s">
        <v>283</v>
      </c>
      <c r="J64" s="15">
        <f t="shared" si="25"/>
        <v>2.6794258373205744</v>
      </c>
      <c r="K64" s="18">
        <f t="shared" si="25"/>
        <v>11.666666666666666</v>
      </c>
      <c r="L64" s="5">
        <v>253</v>
      </c>
      <c r="M64" s="5">
        <v>153</v>
      </c>
    </row>
    <row r="65" spans="1:13" ht="14.25" customHeight="1">
      <c r="A65" s="12" t="s">
        <v>20</v>
      </c>
      <c r="B65" s="5">
        <v>5989</v>
      </c>
      <c r="C65" s="5">
        <v>3036</v>
      </c>
      <c r="D65" s="5">
        <v>4403</v>
      </c>
      <c r="E65" s="5">
        <v>4290</v>
      </c>
      <c r="F65" s="5">
        <v>97</v>
      </c>
      <c r="G65" s="5">
        <v>92</v>
      </c>
      <c r="H65" s="15">
        <f t="shared" si="26"/>
        <v>73.51811654700285</v>
      </c>
      <c r="I65" s="314" t="s">
        <v>282</v>
      </c>
      <c r="J65" s="15">
        <f aca="true" t="shared" si="27" ref="J65:J85">F65/B65*100</f>
        <v>1.619635999332109</v>
      </c>
      <c r="K65" s="18">
        <f aca="true" t="shared" si="28" ref="K65:K85">G65/C65*100</f>
        <v>3.0303030303030303</v>
      </c>
      <c r="L65" s="5">
        <v>223</v>
      </c>
      <c r="M65" s="5">
        <v>57</v>
      </c>
    </row>
    <row r="66" spans="1:13" ht="12.75">
      <c r="A66" s="12" t="s">
        <v>21</v>
      </c>
      <c r="B66" s="5">
        <v>2001</v>
      </c>
      <c r="C66" s="5">
        <v>232</v>
      </c>
      <c r="D66" s="5" t="s">
        <v>185</v>
      </c>
      <c r="E66" s="5" t="s">
        <v>185</v>
      </c>
      <c r="F66" s="5" t="s">
        <v>185</v>
      </c>
      <c r="G66" s="5" t="s">
        <v>185</v>
      </c>
      <c r="H66" s="5" t="s">
        <v>185</v>
      </c>
      <c r="I66" s="5" t="s">
        <v>185</v>
      </c>
      <c r="J66" s="5" t="s">
        <v>185</v>
      </c>
      <c r="K66" s="5" t="s">
        <v>185</v>
      </c>
      <c r="L66" s="5">
        <v>13</v>
      </c>
      <c r="M66" s="5" t="s">
        <v>185</v>
      </c>
    </row>
    <row r="67" spans="1:13" ht="15.75">
      <c r="A67" s="12" t="s">
        <v>22</v>
      </c>
      <c r="B67" s="5">
        <v>312</v>
      </c>
      <c r="C67" s="5">
        <v>193</v>
      </c>
      <c r="D67" s="5">
        <v>267</v>
      </c>
      <c r="E67" s="5">
        <v>227</v>
      </c>
      <c r="F67" s="5">
        <v>9</v>
      </c>
      <c r="G67" s="5">
        <v>8</v>
      </c>
      <c r="H67" s="15">
        <f t="shared" si="26"/>
        <v>85.57692307692307</v>
      </c>
      <c r="I67" s="314" t="s">
        <v>284</v>
      </c>
      <c r="J67" s="15">
        <f t="shared" si="27"/>
        <v>2.8846153846153846</v>
      </c>
      <c r="K67" s="18">
        <f t="shared" si="28"/>
        <v>4.145077720207254</v>
      </c>
      <c r="L67" s="5">
        <v>68</v>
      </c>
      <c r="M67" s="5">
        <v>21</v>
      </c>
    </row>
    <row r="68" spans="1:13" ht="13.5" customHeight="1">
      <c r="A68" s="12" t="s">
        <v>23</v>
      </c>
      <c r="B68" s="5">
        <v>2626</v>
      </c>
      <c r="C68" s="5">
        <v>359</v>
      </c>
      <c r="D68" s="5">
        <v>2514</v>
      </c>
      <c r="E68" s="5">
        <v>742</v>
      </c>
      <c r="F68" s="5">
        <v>101</v>
      </c>
      <c r="G68" s="5">
        <v>42</v>
      </c>
      <c r="H68" s="15">
        <f t="shared" si="26"/>
        <v>95.73495811119574</v>
      </c>
      <c r="I68" s="314" t="s">
        <v>285</v>
      </c>
      <c r="J68" s="15">
        <f t="shared" si="27"/>
        <v>3.8461538461538463</v>
      </c>
      <c r="K68" s="18">
        <f t="shared" si="28"/>
        <v>11.699164345403899</v>
      </c>
      <c r="L68" s="5">
        <v>1812</v>
      </c>
      <c r="M68" s="5">
        <v>1755</v>
      </c>
    </row>
    <row r="69" spans="1:13" ht="14.25" customHeight="1">
      <c r="A69" s="12" t="s">
        <v>24</v>
      </c>
      <c r="B69" s="5">
        <v>121</v>
      </c>
      <c r="C69" s="5">
        <v>21</v>
      </c>
      <c r="D69" s="5">
        <v>57</v>
      </c>
      <c r="E69" s="5">
        <v>44</v>
      </c>
      <c r="F69" s="5">
        <v>1</v>
      </c>
      <c r="G69" s="5" t="s">
        <v>185</v>
      </c>
      <c r="H69" s="15">
        <f t="shared" si="26"/>
        <v>47.107438016528924</v>
      </c>
      <c r="I69" s="314" t="s">
        <v>286</v>
      </c>
      <c r="J69" s="15">
        <f t="shared" si="27"/>
        <v>0.8264462809917356</v>
      </c>
      <c r="K69" s="5" t="s">
        <v>185</v>
      </c>
      <c r="L69" s="5">
        <v>23</v>
      </c>
      <c r="M69" s="5">
        <v>14</v>
      </c>
    </row>
    <row r="70" spans="1:13" ht="12.75">
      <c r="A70" s="12" t="s">
        <v>25</v>
      </c>
      <c r="B70" s="5">
        <v>80</v>
      </c>
      <c r="C70" s="5">
        <v>73</v>
      </c>
      <c r="D70" s="5">
        <v>75</v>
      </c>
      <c r="E70" s="5">
        <v>68</v>
      </c>
      <c r="F70" s="5" t="s">
        <v>185</v>
      </c>
      <c r="G70" s="5" t="s">
        <v>185</v>
      </c>
      <c r="H70" s="15">
        <f t="shared" si="26"/>
        <v>93.75</v>
      </c>
      <c r="I70" s="18">
        <f>E70/C70*100</f>
        <v>93.15068493150685</v>
      </c>
      <c r="J70" s="5" t="s">
        <v>185</v>
      </c>
      <c r="K70" s="5" t="s">
        <v>185</v>
      </c>
      <c r="L70" s="5">
        <v>24</v>
      </c>
      <c r="M70" s="5">
        <v>4</v>
      </c>
    </row>
    <row r="71" spans="1:13" ht="12.75" customHeight="1">
      <c r="A71" s="12" t="s">
        <v>26</v>
      </c>
      <c r="B71" s="5">
        <v>6755</v>
      </c>
      <c r="C71" s="5">
        <v>585</v>
      </c>
      <c r="D71" s="5">
        <v>6320</v>
      </c>
      <c r="E71" s="5">
        <v>820</v>
      </c>
      <c r="F71" s="5">
        <v>248</v>
      </c>
      <c r="G71" s="5">
        <v>39</v>
      </c>
      <c r="H71" s="15">
        <f t="shared" si="26"/>
        <v>93.56032568467802</v>
      </c>
      <c r="I71" s="314" t="s">
        <v>287</v>
      </c>
      <c r="J71" s="15">
        <f t="shared" si="27"/>
        <v>3.6713545521835678</v>
      </c>
      <c r="K71" s="18">
        <f t="shared" si="28"/>
        <v>6.666666666666667</v>
      </c>
      <c r="L71" s="5">
        <v>5168</v>
      </c>
      <c r="M71" s="5">
        <v>5079</v>
      </c>
    </row>
    <row r="72" spans="1:13" ht="14.25" customHeight="1">
      <c r="A72" s="12" t="s">
        <v>27</v>
      </c>
      <c r="B72" s="5">
        <v>2731</v>
      </c>
      <c r="C72" s="5">
        <v>1480</v>
      </c>
      <c r="D72" s="5">
        <v>1984</v>
      </c>
      <c r="E72" s="5">
        <v>1599</v>
      </c>
      <c r="F72" s="5">
        <v>86</v>
      </c>
      <c r="G72" s="5">
        <v>74</v>
      </c>
      <c r="H72" s="15">
        <f t="shared" si="26"/>
        <v>72.64738191138777</v>
      </c>
      <c r="I72" s="314" t="s">
        <v>288</v>
      </c>
      <c r="J72" s="15">
        <f t="shared" si="27"/>
        <v>3.1490296594653975</v>
      </c>
      <c r="K72" s="18">
        <f t="shared" si="28"/>
        <v>5</v>
      </c>
      <c r="L72" s="5">
        <v>509</v>
      </c>
      <c r="M72" s="5">
        <v>339</v>
      </c>
    </row>
    <row r="73" spans="1:13" ht="13.5" customHeight="1">
      <c r="A73" s="12" t="s">
        <v>28</v>
      </c>
      <c r="B73" s="5">
        <v>139</v>
      </c>
      <c r="C73" s="5">
        <v>134</v>
      </c>
      <c r="D73" s="5">
        <v>139</v>
      </c>
      <c r="E73" s="5">
        <v>134</v>
      </c>
      <c r="F73" s="5">
        <v>2</v>
      </c>
      <c r="G73" s="5">
        <v>2</v>
      </c>
      <c r="H73" s="15">
        <f>D73/B73*100</f>
        <v>100</v>
      </c>
      <c r="I73" s="18">
        <f>E73/C73*100</f>
        <v>100</v>
      </c>
      <c r="J73" s="15">
        <f t="shared" si="27"/>
        <v>1.4388489208633095</v>
      </c>
      <c r="K73" s="18">
        <f t="shared" si="28"/>
        <v>1.4925373134328357</v>
      </c>
      <c r="L73" s="5">
        <v>23</v>
      </c>
      <c r="M73" s="5">
        <v>5</v>
      </c>
    </row>
    <row r="74" spans="1:13" ht="12.75" customHeight="1">
      <c r="A74" s="12" t="s">
        <v>29</v>
      </c>
      <c r="B74" s="5">
        <v>2111</v>
      </c>
      <c r="C74" s="5">
        <v>279</v>
      </c>
      <c r="D74" s="5">
        <v>1560</v>
      </c>
      <c r="E74" s="5">
        <v>1395</v>
      </c>
      <c r="F74" s="5">
        <v>55</v>
      </c>
      <c r="G74" s="5">
        <v>49</v>
      </c>
      <c r="H74" s="15">
        <f t="shared" si="26"/>
        <v>73.8986262434865</v>
      </c>
      <c r="I74" s="314" t="s">
        <v>289</v>
      </c>
      <c r="J74" s="15">
        <f t="shared" si="27"/>
        <v>2.6054002842254858</v>
      </c>
      <c r="K74" s="18">
        <f t="shared" si="28"/>
        <v>17.562724014336915</v>
      </c>
      <c r="L74" s="5">
        <v>167</v>
      </c>
      <c r="M74" s="5">
        <v>165</v>
      </c>
    </row>
    <row r="75" spans="1:13" ht="12.75">
      <c r="A75" s="12" t="s">
        <v>30</v>
      </c>
      <c r="B75" s="5">
        <v>1379</v>
      </c>
      <c r="C75" s="5">
        <v>326</v>
      </c>
      <c r="D75" s="5">
        <v>123</v>
      </c>
      <c r="E75" s="5">
        <v>32</v>
      </c>
      <c r="F75" s="5">
        <v>2</v>
      </c>
      <c r="G75" s="5" t="s">
        <v>185</v>
      </c>
      <c r="H75" s="15">
        <f t="shared" si="26"/>
        <v>8.919506889050036</v>
      </c>
      <c r="I75" s="18">
        <f>E75/C75*100</f>
        <v>9.815950920245399</v>
      </c>
      <c r="J75" s="15">
        <f t="shared" si="27"/>
        <v>0.145032632342277</v>
      </c>
      <c r="K75" s="5" t="s">
        <v>185</v>
      </c>
      <c r="L75" s="5">
        <v>202</v>
      </c>
      <c r="M75" s="5">
        <v>77</v>
      </c>
    </row>
    <row r="76" spans="1:13" ht="12.75">
      <c r="A76" s="12" t="s">
        <v>31</v>
      </c>
      <c r="B76" s="5">
        <v>218</v>
      </c>
      <c r="C76" s="5">
        <v>209</v>
      </c>
      <c r="D76" s="5">
        <v>146</v>
      </c>
      <c r="E76" s="5">
        <v>146</v>
      </c>
      <c r="F76" s="5">
        <v>3</v>
      </c>
      <c r="G76" s="5">
        <v>3</v>
      </c>
      <c r="H76" s="15">
        <f t="shared" si="26"/>
        <v>66.97247706422019</v>
      </c>
      <c r="I76" s="18">
        <f>E76/C76*100</f>
        <v>69.85645933014354</v>
      </c>
      <c r="J76" s="15">
        <f t="shared" si="27"/>
        <v>1.3761467889908259</v>
      </c>
      <c r="K76" s="18">
        <f t="shared" si="28"/>
        <v>1.4354066985645932</v>
      </c>
      <c r="L76" s="5" t="s">
        <v>185</v>
      </c>
      <c r="M76" s="5" t="s">
        <v>185</v>
      </c>
    </row>
    <row r="77" spans="1:13" ht="12.75">
      <c r="A77" s="12" t="s">
        <v>32</v>
      </c>
      <c r="B77" s="5">
        <v>199</v>
      </c>
      <c r="C77" s="5">
        <v>137</v>
      </c>
      <c r="D77" s="5">
        <v>145</v>
      </c>
      <c r="E77" s="5">
        <v>110</v>
      </c>
      <c r="F77" s="5">
        <v>1</v>
      </c>
      <c r="G77" s="5">
        <v>1</v>
      </c>
      <c r="H77" s="15">
        <f t="shared" si="26"/>
        <v>72.8643216080402</v>
      </c>
      <c r="I77" s="18">
        <f>E77/C77*100</f>
        <v>80.2919708029197</v>
      </c>
      <c r="J77" s="15">
        <f t="shared" si="27"/>
        <v>0.5025125628140703</v>
      </c>
      <c r="K77" s="18">
        <f t="shared" si="28"/>
        <v>0.7299270072992701</v>
      </c>
      <c r="L77" s="5">
        <v>59</v>
      </c>
      <c r="M77" s="5">
        <v>32</v>
      </c>
    </row>
    <row r="78" spans="1:13" ht="12.75" customHeight="1">
      <c r="A78" s="12" t="s">
        <v>33</v>
      </c>
      <c r="B78" s="5">
        <v>2790</v>
      </c>
      <c r="C78" s="5">
        <v>1298</v>
      </c>
      <c r="D78" s="5">
        <v>2586</v>
      </c>
      <c r="E78" s="5">
        <v>2585</v>
      </c>
      <c r="F78" s="5">
        <v>150</v>
      </c>
      <c r="G78" s="5">
        <v>150</v>
      </c>
      <c r="H78" s="15">
        <f t="shared" si="26"/>
        <v>92.68817204301075</v>
      </c>
      <c r="I78" s="314" t="s">
        <v>290</v>
      </c>
      <c r="J78" s="15">
        <f t="shared" si="27"/>
        <v>5.376344086021505</v>
      </c>
      <c r="K78" s="18">
        <f t="shared" si="28"/>
        <v>11.556240369799692</v>
      </c>
      <c r="L78" s="5">
        <v>113</v>
      </c>
      <c r="M78" s="5" t="s">
        <v>185</v>
      </c>
    </row>
    <row r="79" spans="1:13" ht="14.25" customHeight="1">
      <c r="A79" s="12" t="s">
        <v>34</v>
      </c>
      <c r="B79" s="5">
        <v>162</v>
      </c>
      <c r="C79" s="5">
        <v>104</v>
      </c>
      <c r="D79" s="5">
        <v>148</v>
      </c>
      <c r="E79" s="5">
        <v>148</v>
      </c>
      <c r="F79" s="5">
        <v>4</v>
      </c>
      <c r="G79" s="5">
        <v>4</v>
      </c>
      <c r="H79" s="15">
        <f t="shared" si="26"/>
        <v>91.35802469135803</v>
      </c>
      <c r="I79" s="314" t="s">
        <v>291</v>
      </c>
      <c r="J79" s="15">
        <f t="shared" si="27"/>
        <v>2.4691358024691357</v>
      </c>
      <c r="K79" s="18">
        <f t="shared" si="28"/>
        <v>3.8461538461538463</v>
      </c>
      <c r="L79" s="5">
        <v>8</v>
      </c>
      <c r="M79" s="5" t="s">
        <v>185</v>
      </c>
    </row>
    <row r="80" spans="1:13" ht="12.75">
      <c r="A80" s="12" t="s">
        <v>35</v>
      </c>
      <c r="B80" s="5">
        <v>116</v>
      </c>
      <c r="C80" s="5">
        <v>3</v>
      </c>
      <c r="D80" s="5">
        <v>6</v>
      </c>
      <c r="E80" s="5" t="s">
        <v>185</v>
      </c>
      <c r="F80" s="5">
        <v>1</v>
      </c>
      <c r="G80" s="5" t="s">
        <v>185</v>
      </c>
      <c r="H80" s="15">
        <f t="shared" si="26"/>
        <v>5.172413793103448</v>
      </c>
      <c r="I80" s="5" t="s">
        <v>185</v>
      </c>
      <c r="J80" s="15">
        <f t="shared" si="27"/>
        <v>0.8620689655172413</v>
      </c>
      <c r="K80" s="5" t="s">
        <v>185</v>
      </c>
      <c r="L80" s="5">
        <v>117</v>
      </c>
      <c r="M80" s="5" t="s">
        <v>185</v>
      </c>
    </row>
    <row r="81" spans="1:13" ht="13.5" customHeight="1">
      <c r="A81" s="12" t="s">
        <v>36</v>
      </c>
      <c r="B81" s="5">
        <v>3350</v>
      </c>
      <c r="C81" s="5">
        <v>1062</v>
      </c>
      <c r="D81" s="5">
        <v>2919</v>
      </c>
      <c r="E81" s="5">
        <v>1047</v>
      </c>
      <c r="F81" s="5">
        <v>275</v>
      </c>
      <c r="G81" s="5">
        <v>145</v>
      </c>
      <c r="H81" s="15">
        <f t="shared" si="26"/>
        <v>87.13432835820896</v>
      </c>
      <c r="I81" s="18">
        <f>E81/C81*100</f>
        <v>98.58757062146893</v>
      </c>
      <c r="J81" s="15">
        <f t="shared" si="27"/>
        <v>8.208955223880597</v>
      </c>
      <c r="K81" s="18">
        <f t="shared" si="28"/>
        <v>13.653483992467045</v>
      </c>
      <c r="L81" s="5">
        <v>1486</v>
      </c>
      <c r="M81" s="5">
        <v>1411</v>
      </c>
    </row>
    <row r="82" spans="1:13" ht="12.75" customHeight="1">
      <c r="A82" s="12" t="s">
        <v>37</v>
      </c>
      <c r="B82" s="5">
        <v>1281</v>
      </c>
      <c r="C82" s="5">
        <v>125</v>
      </c>
      <c r="D82" s="5">
        <v>1053</v>
      </c>
      <c r="E82" s="5">
        <v>518</v>
      </c>
      <c r="F82" s="5">
        <v>30</v>
      </c>
      <c r="G82" s="5">
        <v>25</v>
      </c>
      <c r="H82" s="15">
        <f t="shared" si="26"/>
        <v>82.20140515222482</v>
      </c>
      <c r="I82" s="314" t="s">
        <v>292</v>
      </c>
      <c r="J82" s="15">
        <f t="shared" si="27"/>
        <v>2.3419203747072603</v>
      </c>
      <c r="K82" s="18">
        <f t="shared" si="28"/>
        <v>20</v>
      </c>
      <c r="L82" s="5">
        <v>606</v>
      </c>
      <c r="M82" s="5">
        <v>523</v>
      </c>
    </row>
    <row r="83" spans="1:13" ht="12.75">
      <c r="A83" s="12" t="s">
        <v>38</v>
      </c>
      <c r="B83" s="5">
        <v>644</v>
      </c>
      <c r="C83" s="5">
        <v>28</v>
      </c>
      <c r="D83" s="5">
        <v>9</v>
      </c>
      <c r="E83" s="5" t="s">
        <v>185</v>
      </c>
      <c r="F83" s="5">
        <v>3</v>
      </c>
      <c r="G83" s="5" t="s">
        <v>185</v>
      </c>
      <c r="H83" s="15">
        <f t="shared" si="26"/>
        <v>1.3975155279503106</v>
      </c>
      <c r="I83" s="315" t="s">
        <v>185</v>
      </c>
      <c r="J83" s="15">
        <f t="shared" si="27"/>
        <v>0.4658385093167702</v>
      </c>
      <c r="K83" s="5" t="s">
        <v>185</v>
      </c>
      <c r="L83" s="5">
        <v>16</v>
      </c>
      <c r="M83" s="5" t="s">
        <v>185</v>
      </c>
    </row>
    <row r="84" spans="1:13" ht="13.5" customHeight="1">
      <c r="A84" s="12" t="s">
        <v>39</v>
      </c>
      <c r="B84" s="5">
        <v>554</v>
      </c>
      <c r="C84" s="5">
        <v>84</v>
      </c>
      <c r="D84" s="5">
        <v>266</v>
      </c>
      <c r="E84" s="5">
        <v>266</v>
      </c>
      <c r="F84" s="5">
        <v>54</v>
      </c>
      <c r="G84" s="5">
        <v>54</v>
      </c>
      <c r="H84" s="15">
        <f t="shared" si="26"/>
        <v>48.014440433213</v>
      </c>
      <c r="I84" s="314" t="s">
        <v>293</v>
      </c>
      <c r="J84" s="15">
        <f t="shared" si="27"/>
        <v>9.747292418772563</v>
      </c>
      <c r="K84" s="18">
        <f t="shared" si="28"/>
        <v>64.28571428571429</v>
      </c>
      <c r="L84" s="5">
        <v>39</v>
      </c>
      <c r="M84" s="5" t="s">
        <v>185</v>
      </c>
    </row>
    <row r="85" spans="1:13" ht="12.75" customHeight="1">
      <c r="A85" s="12" t="s">
        <v>40</v>
      </c>
      <c r="B85" s="5">
        <v>1465</v>
      </c>
      <c r="C85" s="5">
        <v>551</v>
      </c>
      <c r="D85" s="5">
        <v>1262</v>
      </c>
      <c r="E85" s="5">
        <v>546</v>
      </c>
      <c r="F85" s="5">
        <v>35</v>
      </c>
      <c r="G85" s="5">
        <v>21</v>
      </c>
      <c r="H85" s="15">
        <f t="shared" si="26"/>
        <v>86.1433447098976</v>
      </c>
      <c r="I85" s="18">
        <f>E85/C85*100</f>
        <v>99.09255898366605</v>
      </c>
      <c r="J85" s="15">
        <f t="shared" si="27"/>
        <v>2.3890784982935154</v>
      </c>
      <c r="K85" s="18">
        <f t="shared" si="28"/>
        <v>3.8112522686025407</v>
      </c>
      <c r="L85" s="5">
        <v>746</v>
      </c>
      <c r="M85" s="5">
        <v>713</v>
      </c>
    </row>
    <row r="86" spans="1:13" ht="12.75">
      <c r="A86" s="12" t="s">
        <v>41</v>
      </c>
      <c r="B86" s="5">
        <v>5</v>
      </c>
      <c r="C86" s="5" t="s">
        <v>185</v>
      </c>
      <c r="D86" s="5" t="s">
        <v>185</v>
      </c>
      <c r="E86" s="5" t="s">
        <v>185</v>
      </c>
      <c r="F86" s="5" t="s">
        <v>185</v>
      </c>
      <c r="G86" s="5" t="s">
        <v>185</v>
      </c>
      <c r="H86" s="5" t="s">
        <v>185</v>
      </c>
      <c r="I86" s="5" t="s">
        <v>185</v>
      </c>
      <c r="J86" s="5" t="s">
        <v>185</v>
      </c>
      <c r="K86" s="5" t="s">
        <v>185</v>
      </c>
      <c r="L86" s="5">
        <v>1</v>
      </c>
      <c r="M86" s="5" t="s">
        <v>185</v>
      </c>
    </row>
    <row r="87" spans="1:13" ht="12.75">
      <c r="A87" s="23" t="s">
        <v>42</v>
      </c>
      <c r="B87" s="133">
        <v>67</v>
      </c>
      <c r="C87" s="133">
        <v>2</v>
      </c>
      <c r="D87" s="133">
        <v>2</v>
      </c>
      <c r="E87" s="133" t="s">
        <v>185</v>
      </c>
      <c r="F87" s="133" t="s">
        <v>185</v>
      </c>
      <c r="G87" s="133" t="s">
        <v>185</v>
      </c>
      <c r="H87" s="305">
        <f t="shared" si="26"/>
        <v>2.9850746268656714</v>
      </c>
      <c r="I87" s="133" t="s">
        <v>185</v>
      </c>
      <c r="J87" s="133" t="s">
        <v>185</v>
      </c>
      <c r="K87" s="133" t="s">
        <v>185</v>
      </c>
      <c r="L87" s="133">
        <v>3</v>
      </c>
      <c r="M87" s="133" t="s">
        <v>185</v>
      </c>
    </row>
    <row r="88" spans="1:12" ht="12.75">
      <c r="A88" s="119" t="str">
        <f>'стор3 '!A58</f>
        <v>¹ За рахунок сімей, які звернулися за субсидіями у попередні місяці, але призначено їм було тільки у червні.</v>
      </c>
      <c r="B88" s="10"/>
      <c r="C88" s="10"/>
      <c r="D88" s="10"/>
      <c r="E88" s="10"/>
      <c r="F88" s="10"/>
      <c r="G88" s="10"/>
      <c r="H88" s="19"/>
      <c r="I88" s="19"/>
      <c r="J88" s="18"/>
      <c r="K88" s="18"/>
      <c r="L88" s="37"/>
    </row>
    <row r="89" spans="1:11" ht="11.25" customHeight="1">
      <c r="A89" s="119"/>
      <c r="F89" s="77"/>
      <c r="I89" s="18"/>
      <c r="J89" s="15"/>
      <c r="K89" s="15"/>
    </row>
    <row r="90" spans="1:13" ht="11.25" customHeight="1">
      <c r="A90" s="317" t="s">
        <v>162</v>
      </c>
      <c r="B90" s="317"/>
      <c r="C90" s="317"/>
      <c r="D90" s="317"/>
      <c r="E90" s="317"/>
      <c r="F90" s="317"/>
      <c r="G90" s="317"/>
      <c r="H90" s="317"/>
      <c r="I90" s="317"/>
      <c r="J90" s="317"/>
      <c r="K90" s="317"/>
      <c r="L90" s="317"/>
      <c r="M90" s="317"/>
    </row>
    <row r="91" spans="1:13" ht="12.75">
      <c r="A91" s="375" t="s">
        <v>177</v>
      </c>
      <c r="B91" s="375"/>
      <c r="C91" s="375"/>
      <c r="D91" s="375"/>
      <c r="E91" s="375"/>
      <c r="F91" s="375"/>
      <c r="G91" s="375"/>
      <c r="H91" s="375"/>
      <c r="I91" s="375"/>
      <c r="J91" s="375"/>
      <c r="K91" s="375"/>
      <c r="L91" s="375"/>
      <c r="M91" s="375"/>
    </row>
    <row r="92" spans="1:13" ht="15.75">
      <c r="A92" s="372" t="s">
        <v>154</v>
      </c>
      <c r="B92" s="372"/>
      <c r="C92" s="372"/>
      <c r="D92" s="372"/>
      <c r="E92" s="372"/>
      <c r="F92" s="372"/>
      <c r="G92" s="372"/>
      <c r="H92" s="372"/>
      <c r="I92" s="372"/>
      <c r="J92" s="372"/>
      <c r="K92" s="372"/>
      <c r="L92" s="372"/>
      <c r="M92" s="372"/>
    </row>
    <row r="93" spans="1:13" ht="15.75">
      <c r="A93" s="372" t="s">
        <v>69</v>
      </c>
      <c r="B93" s="372"/>
      <c r="C93" s="372"/>
      <c r="D93" s="372"/>
      <c r="E93" s="372"/>
      <c r="F93" s="372"/>
      <c r="G93" s="372"/>
      <c r="H93" s="372"/>
      <c r="I93" s="372"/>
      <c r="J93" s="372"/>
      <c r="K93" s="372"/>
      <c r="L93" s="372"/>
      <c r="M93" s="372"/>
    </row>
    <row r="94" spans="1:13" ht="15.75">
      <c r="A94" s="372" t="s">
        <v>70</v>
      </c>
      <c r="B94" s="372"/>
      <c r="C94" s="372"/>
      <c r="D94" s="372"/>
      <c r="E94" s="372"/>
      <c r="F94" s="372"/>
      <c r="G94" s="372"/>
      <c r="H94" s="372"/>
      <c r="I94" s="372"/>
      <c r="J94" s="372"/>
      <c r="K94" s="372"/>
      <c r="L94" s="372"/>
      <c r="M94" s="372"/>
    </row>
    <row r="95" spans="1:13" ht="13.5">
      <c r="A95" s="23"/>
      <c r="B95" s="76"/>
      <c r="C95" s="76"/>
      <c r="D95" s="76"/>
      <c r="E95" s="23"/>
      <c r="F95" s="23"/>
      <c r="G95" s="23"/>
      <c r="H95" s="17"/>
      <c r="I95" s="25"/>
      <c r="J95" s="371"/>
      <c r="K95" s="371"/>
      <c r="L95" s="17"/>
      <c r="M95" s="17"/>
    </row>
    <row r="96" spans="1:13" ht="12.75">
      <c r="A96" s="26"/>
      <c r="B96" s="48" t="s">
        <v>0</v>
      </c>
      <c r="C96" s="70"/>
      <c r="D96" s="48" t="s">
        <v>1</v>
      </c>
      <c r="E96" s="71"/>
      <c r="F96" s="7"/>
      <c r="G96" s="7"/>
      <c r="H96" s="376" t="s">
        <v>2</v>
      </c>
      <c r="I96" s="377"/>
      <c r="J96" s="377"/>
      <c r="K96" s="378"/>
      <c r="L96" s="373" t="s">
        <v>88</v>
      </c>
      <c r="M96" s="374"/>
    </row>
    <row r="97" spans="1:13" ht="12.75">
      <c r="A97" s="26"/>
      <c r="B97" s="27" t="s">
        <v>3</v>
      </c>
      <c r="C97" s="46"/>
      <c r="D97" s="34" t="s">
        <v>146</v>
      </c>
      <c r="E97" s="35"/>
      <c r="F97" s="49"/>
      <c r="G97" s="25"/>
      <c r="H97" s="369" t="s">
        <v>5</v>
      </c>
      <c r="I97" s="371"/>
      <c r="J97" s="371"/>
      <c r="K97" s="370"/>
      <c r="L97" s="387" t="s">
        <v>71</v>
      </c>
      <c r="M97" s="388"/>
    </row>
    <row r="98" spans="1:13" ht="12.75">
      <c r="A98" s="26"/>
      <c r="B98" s="46" t="s">
        <v>6</v>
      </c>
      <c r="C98" s="7"/>
      <c r="D98" s="379" t="s">
        <v>107</v>
      </c>
      <c r="E98" s="380"/>
      <c r="F98" s="376" t="s">
        <v>7</v>
      </c>
      <c r="G98" s="377"/>
      <c r="H98" s="379" t="s">
        <v>107</v>
      </c>
      <c r="I98" s="380"/>
      <c r="J98" s="376" t="s">
        <v>7</v>
      </c>
      <c r="K98" s="378"/>
      <c r="L98" s="387" t="s">
        <v>72</v>
      </c>
      <c r="M98" s="388"/>
    </row>
    <row r="99" spans="1:13" ht="12.75">
      <c r="A99" s="26"/>
      <c r="B99" s="383" t="s">
        <v>8</v>
      </c>
      <c r="C99" s="384"/>
      <c r="D99" s="381"/>
      <c r="E99" s="382"/>
      <c r="F99" s="369" t="s">
        <v>147</v>
      </c>
      <c r="G99" s="371"/>
      <c r="H99" s="381"/>
      <c r="I99" s="382"/>
      <c r="J99" s="369" t="s">
        <v>147</v>
      </c>
      <c r="K99" s="370"/>
      <c r="L99" s="383" t="s">
        <v>8</v>
      </c>
      <c r="M99" s="384"/>
    </row>
    <row r="100" spans="1:13" ht="12.75">
      <c r="A100" s="26"/>
      <c r="B100" s="29" t="s">
        <v>107</v>
      </c>
      <c r="C100" s="29" t="s">
        <v>111</v>
      </c>
      <c r="D100" s="27" t="s">
        <v>9</v>
      </c>
      <c r="E100" s="29" t="s">
        <v>111</v>
      </c>
      <c r="F100" s="27" t="s">
        <v>10</v>
      </c>
      <c r="G100" s="29" t="s">
        <v>111</v>
      </c>
      <c r="H100" s="27" t="s">
        <v>10</v>
      </c>
      <c r="I100" s="29" t="s">
        <v>111</v>
      </c>
      <c r="J100" s="27" t="s">
        <v>10</v>
      </c>
      <c r="K100" s="29" t="s">
        <v>111</v>
      </c>
      <c r="L100" s="29" t="s">
        <v>107</v>
      </c>
      <c r="M100" s="29" t="s">
        <v>111</v>
      </c>
    </row>
    <row r="101" spans="1:13" ht="12.75">
      <c r="A101" s="50"/>
      <c r="B101" s="7" t="s">
        <v>11</v>
      </c>
      <c r="C101" s="153" t="str">
        <f>'стор3 '!$A$40</f>
        <v>у червні</v>
      </c>
      <c r="D101" s="7" t="s">
        <v>12</v>
      </c>
      <c r="E101" s="153" t="str">
        <f>'стор3 '!$A$40</f>
        <v>у червні</v>
      </c>
      <c r="F101" s="7" t="s">
        <v>12</v>
      </c>
      <c r="G101" s="153" t="str">
        <f>'стор3 '!$A$40</f>
        <v>у червні</v>
      </c>
      <c r="H101" s="7" t="s">
        <v>46</v>
      </c>
      <c r="I101" s="153" t="str">
        <f>'стор3 '!$A$40</f>
        <v>у червні</v>
      </c>
      <c r="J101" s="7" t="s">
        <v>46</v>
      </c>
      <c r="K101" s="153" t="str">
        <f>'стор3 '!$A$40</f>
        <v>у червні</v>
      </c>
      <c r="L101" s="7" t="s">
        <v>11</v>
      </c>
      <c r="M101" s="153" t="str">
        <f>'стор3 '!$A$40</f>
        <v>у червні</v>
      </c>
    </row>
    <row r="102" spans="1:13" ht="12.75">
      <c r="A102" s="52"/>
      <c r="B102" s="25" t="s">
        <v>13</v>
      </c>
      <c r="C102" s="52"/>
      <c r="D102" s="25" t="s">
        <v>13</v>
      </c>
      <c r="E102" s="52"/>
      <c r="F102" s="25" t="s">
        <v>13</v>
      </c>
      <c r="G102" s="52"/>
      <c r="H102" s="25" t="s">
        <v>13</v>
      </c>
      <c r="I102" s="52"/>
      <c r="J102" s="25" t="s">
        <v>13</v>
      </c>
      <c r="K102" s="52"/>
      <c r="L102" s="34" t="s">
        <v>13</v>
      </c>
      <c r="M102" s="61"/>
    </row>
    <row r="103" spans="1:13" ht="12.75">
      <c r="A103" s="6"/>
      <c r="B103" s="79"/>
      <c r="C103" s="79"/>
      <c r="D103" s="79"/>
      <c r="E103" s="79"/>
      <c r="F103" s="79"/>
      <c r="G103" s="79"/>
      <c r="H103" s="9"/>
      <c r="I103" s="9"/>
      <c r="L103" s="79"/>
      <c r="M103" s="79"/>
    </row>
    <row r="104" spans="1:13" ht="14.25" customHeight="1">
      <c r="A104" s="53" t="s">
        <v>14</v>
      </c>
      <c r="B104" s="96">
        <f aca="true" t="shared" si="29" ref="B104:G104">SUM(B106:B132)</f>
        <v>104880</v>
      </c>
      <c r="C104" s="96">
        <f t="shared" si="29"/>
        <v>30636</v>
      </c>
      <c r="D104" s="96">
        <f t="shared" si="29"/>
        <v>65270</v>
      </c>
      <c r="E104" s="96">
        <f t="shared" si="29"/>
        <v>48238</v>
      </c>
      <c r="F104" s="97">
        <f t="shared" si="29"/>
        <v>2684</v>
      </c>
      <c r="G104" s="97">
        <f t="shared" si="29"/>
        <v>2016</v>
      </c>
      <c r="H104" s="21">
        <f>D104/B104*100</f>
        <v>62.23302822273074</v>
      </c>
      <c r="I104" s="307" t="s">
        <v>295</v>
      </c>
      <c r="J104" s="21">
        <f>F104/B104*100</f>
        <v>2.5591151792524793</v>
      </c>
      <c r="K104" s="21">
        <f>G104/C104*100</f>
        <v>6.580493537015276</v>
      </c>
      <c r="L104" s="118">
        <f>SUM(L106:L132)</f>
        <v>23366</v>
      </c>
      <c r="M104" s="58">
        <f>SUM(M106:M132)</f>
        <v>16087</v>
      </c>
    </row>
    <row r="105" spans="1:13" ht="12.75">
      <c r="A105" s="12" t="s">
        <v>47</v>
      </c>
      <c r="B105" s="16"/>
      <c r="C105" s="16"/>
      <c r="D105" s="16"/>
      <c r="E105" s="16"/>
      <c r="F105" s="98"/>
      <c r="G105" s="98"/>
      <c r="H105" s="21"/>
      <c r="I105" s="314"/>
      <c r="J105" s="21"/>
      <c r="K105" s="21"/>
      <c r="L105" s="16"/>
      <c r="M105" s="16"/>
    </row>
    <row r="106" spans="1:13" ht="13.5" customHeight="1">
      <c r="A106" s="12" t="s">
        <v>16</v>
      </c>
      <c r="B106" s="5">
        <v>6523</v>
      </c>
      <c r="C106" s="5">
        <v>1842</v>
      </c>
      <c r="D106" s="5">
        <v>5130</v>
      </c>
      <c r="E106" s="5">
        <v>5109</v>
      </c>
      <c r="F106" s="5">
        <v>65</v>
      </c>
      <c r="G106" s="5">
        <v>64</v>
      </c>
      <c r="H106" s="15">
        <f>D106/B106*100</f>
        <v>78.64479533956768</v>
      </c>
      <c r="I106" s="314" t="s">
        <v>296</v>
      </c>
      <c r="J106" s="15">
        <f>F106/B106*100</f>
        <v>0.9964740150237621</v>
      </c>
      <c r="K106" s="18">
        <f>G106/C106*100</f>
        <v>3.474484256243214</v>
      </c>
      <c r="L106" s="5">
        <v>1113</v>
      </c>
      <c r="M106" s="5">
        <v>1062</v>
      </c>
    </row>
    <row r="107" spans="1:13" ht="12.75">
      <c r="A107" s="12" t="s">
        <v>17</v>
      </c>
      <c r="B107" s="5">
        <v>4684</v>
      </c>
      <c r="C107" s="5">
        <v>2232</v>
      </c>
      <c r="D107" s="5">
        <v>1691</v>
      </c>
      <c r="E107" s="5">
        <v>1563</v>
      </c>
      <c r="F107" s="5">
        <v>14</v>
      </c>
      <c r="G107" s="5">
        <v>14</v>
      </c>
      <c r="H107" s="15">
        <f aca="true" t="shared" si="30" ref="H107:H130">D107/B107*100</f>
        <v>36.101622544833475</v>
      </c>
      <c r="I107" s="18">
        <f>E107/C107*100</f>
        <v>70.02688172043011</v>
      </c>
      <c r="J107" s="15">
        <f aca="true" t="shared" si="31" ref="J107:J130">F107/B107*100</f>
        <v>0.29888983774551664</v>
      </c>
      <c r="K107" s="18">
        <f aca="true" t="shared" si="32" ref="K107:K130">G107/C107*100</f>
        <v>0.6272401433691757</v>
      </c>
      <c r="L107" s="5">
        <v>845</v>
      </c>
      <c r="M107" s="5" t="s">
        <v>185</v>
      </c>
    </row>
    <row r="108" spans="1:13" ht="12.75">
      <c r="A108" s="12" t="s">
        <v>18</v>
      </c>
      <c r="B108" s="5">
        <v>1583</v>
      </c>
      <c r="C108" s="5">
        <v>782</v>
      </c>
      <c r="D108" s="5">
        <v>328</v>
      </c>
      <c r="E108" s="5">
        <v>328</v>
      </c>
      <c r="F108" s="5">
        <v>12</v>
      </c>
      <c r="G108" s="5">
        <v>12</v>
      </c>
      <c r="H108" s="15">
        <f t="shared" si="30"/>
        <v>20.720151610865443</v>
      </c>
      <c r="I108" s="18">
        <f>E108/C108*100</f>
        <v>41.94373401534527</v>
      </c>
      <c r="J108" s="15">
        <f t="shared" si="31"/>
        <v>0.7580543272267846</v>
      </c>
      <c r="K108" s="18">
        <f t="shared" si="32"/>
        <v>1.5345268542199488</v>
      </c>
      <c r="L108" s="5">
        <v>41</v>
      </c>
      <c r="M108" s="5" t="s">
        <v>185</v>
      </c>
    </row>
    <row r="109" spans="1:13" ht="13.5" customHeight="1">
      <c r="A109" s="12" t="s">
        <v>19</v>
      </c>
      <c r="B109" s="5">
        <v>1732</v>
      </c>
      <c r="C109" s="5">
        <v>463</v>
      </c>
      <c r="D109" s="5">
        <v>1174</v>
      </c>
      <c r="E109" s="5">
        <v>1050</v>
      </c>
      <c r="F109" s="5">
        <v>36</v>
      </c>
      <c r="G109" s="5">
        <v>32</v>
      </c>
      <c r="H109" s="15">
        <f t="shared" si="30"/>
        <v>67.78290993071595</v>
      </c>
      <c r="I109" s="314" t="s">
        <v>297</v>
      </c>
      <c r="J109" s="15">
        <f t="shared" si="31"/>
        <v>2.0785219399538106</v>
      </c>
      <c r="K109" s="18">
        <f t="shared" si="32"/>
        <v>6.911447084233262</v>
      </c>
      <c r="L109" s="5">
        <v>354</v>
      </c>
      <c r="M109" s="5">
        <v>120</v>
      </c>
    </row>
    <row r="110" spans="1:13" ht="13.5" customHeight="1">
      <c r="A110" s="12" t="s">
        <v>20</v>
      </c>
      <c r="B110" s="5">
        <v>1935</v>
      </c>
      <c r="C110" s="5">
        <v>1129</v>
      </c>
      <c r="D110" s="5">
        <v>1432</v>
      </c>
      <c r="E110" s="5">
        <v>1413</v>
      </c>
      <c r="F110" s="5">
        <v>75</v>
      </c>
      <c r="G110" s="5">
        <v>73</v>
      </c>
      <c r="H110" s="15">
        <f t="shared" si="30"/>
        <v>74.00516795865633</v>
      </c>
      <c r="I110" s="314" t="s">
        <v>298</v>
      </c>
      <c r="J110" s="15">
        <f t="shared" si="31"/>
        <v>3.875968992248062</v>
      </c>
      <c r="K110" s="18">
        <f t="shared" si="32"/>
        <v>6.465899025686449</v>
      </c>
      <c r="L110" s="5">
        <v>80</v>
      </c>
      <c r="M110" s="5">
        <v>32</v>
      </c>
    </row>
    <row r="111" spans="1:13" ht="12.75">
      <c r="A111" s="12" t="s">
        <v>21</v>
      </c>
      <c r="B111" s="5">
        <v>9056</v>
      </c>
      <c r="C111" s="5">
        <v>1654</v>
      </c>
      <c r="D111" s="5" t="s">
        <v>185</v>
      </c>
      <c r="E111" s="5" t="s">
        <v>185</v>
      </c>
      <c r="F111" s="5" t="s">
        <v>185</v>
      </c>
      <c r="G111" s="5" t="s">
        <v>185</v>
      </c>
      <c r="H111" s="5" t="s">
        <v>185</v>
      </c>
      <c r="I111" s="5" t="s">
        <v>185</v>
      </c>
      <c r="J111" s="5" t="s">
        <v>185</v>
      </c>
      <c r="K111" s="5" t="s">
        <v>185</v>
      </c>
      <c r="L111" s="5">
        <v>178</v>
      </c>
      <c r="M111" s="5" t="s">
        <v>185</v>
      </c>
    </row>
    <row r="112" spans="1:13" ht="13.5" customHeight="1">
      <c r="A112" s="12" t="s">
        <v>22</v>
      </c>
      <c r="B112" s="5">
        <v>2932</v>
      </c>
      <c r="C112" s="5">
        <v>1050</v>
      </c>
      <c r="D112" s="5">
        <v>1351</v>
      </c>
      <c r="E112" s="5">
        <v>1202</v>
      </c>
      <c r="F112" s="5">
        <v>146</v>
      </c>
      <c r="G112" s="5">
        <v>138</v>
      </c>
      <c r="H112" s="15">
        <f t="shared" si="30"/>
        <v>46.07776261937244</v>
      </c>
      <c r="I112" s="314" t="s">
        <v>299</v>
      </c>
      <c r="J112" s="15">
        <f t="shared" si="31"/>
        <v>4.979536152796726</v>
      </c>
      <c r="K112" s="18">
        <f t="shared" si="32"/>
        <v>13.142857142857142</v>
      </c>
      <c r="L112" s="5">
        <v>629</v>
      </c>
      <c r="M112" s="5">
        <v>9</v>
      </c>
    </row>
    <row r="113" spans="1:13" ht="13.5" customHeight="1">
      <c r="A113" s="12" t="s">
        <v>23</v>
      </c>
      <c r="B113" s="5">
        <v>4596</v>
      </c>
      <c r="C113" s="5">
        <v>901</v>
      </c>
      <c r="D113" s="5">
        <v>4277</v>
      </c>
      <c r="E113" s="5">
        <v>1821</v>
      </c>
      <c r="F113" s="5">
        <v>77</v>
      </c>
      <c r="G113" s="5">
        <v>39</v>
      </c>
      <c r="H113" s="15">
        <f t="shared" si="30"/>
        <v>93.059181897302</v>
      </c>
      <c r="I113" s="314" t="s">
        <v>300</v>
      </c>
      <c r="J113" s="15">
        <f t="shared" si="31"/>
        <v>1.6753698868581375</v>
      </c>
      <c r="K113" s="18">
        <f t="shared" si="32"/>
        <v>4.328523862375139</v>
      </c>
      <c r="L113" s="5">
        <v>2355</v>
      </c>
      <c r="M113" s="5">
        <v>2276</v>
      </c>
    </row>
    <row r="114" spans="1:13" ht="12.75" customHeight="1">
      <c r="A114" s="12" t="s">
        <v>24</v>
      </c>
      <c r="B114" s="5">
        <v>3677</v>
      </c>
      <c r="C114" s="5">
        <v>534</v>
      </c>
      <c r="D114" s="5">
        <v>2412</v>
      </c>
      <c r="E114" s="5">
        <v>1925</v>
      </c>
      <c r="F114" s="5">
        <v>182</v>
      </c>
      <c r="G114" s="5">
        <v>166</v>
      </c>
      <c r="H114" s="15">
        <f t="shared" si="30"/>
        <v>65.59695403861843</v>
      </c>
      <c r="I114" s="314" t="s">
        <v>301</v>
      </c>
      <c r="J114" s="15">
        <f t="shared" si="31"/>
        <v>4.949687245036714</v>
      </c>
      <c r="K114" s="18">
        <f t="shared" si="32"/>
        <v>31.086142322097377</v>
      </c>
      <c r="L114" s="5">
        <v>725</v>
      </c>
      <c r="M114" s="5">
        <v>299</v>
      </c>
    </row>
    <row r="115" spans="1:13" ht="14.25" customHeight="1">
      <c r="A115" s="12" t="s">
        <v>25</v>
      </c>
      <c r="B115" s="5">
        <v>893</v>
      </c>
      <c r="C115" s="5">
        <v>705</v>
      </c>
      <c r="D115" s="5">
        <v>785</v>
      </c>
      <c r="E115" s="5">
        <v>613</v>
      </c>
      <c r="F115" s="5">
        <v>3</v>
      </c>
      <c r="G115" s="5">
        <v>3</v>
      </c>
      <c r="H115" s="15">
        <f t="shared" si="30"/>
        <v>87.90593505039193</v>
      </c>
      <c r="I115" s="18">
        <f>E115/C115*100</f>
        <v>86.95035460992908</v>
      </c>
      <c r="J115" s="15">
        <f t="shared" si="31"/>
        <v>0.33594624860022393</v>
      </c>
      <c r="K115" s="18">
        <f t="shared" si="32"/>
        <v>0.425531914893617</v>
      </c>
      <c r="L115" s="5">
        <v>505</v>
      </c>
      <c r="M115" s="5">
        <v>165</v>
      </c>
    </row>
    <row r="116" spans="1:13" ht="13.5" customHeight="1">
      <c r="A116" s="12" t="s">
        <v>26</v>
      </c>
      <c r="B116" s="5">
        <v>11725</v>
      </c>
      <c r="C116" s="5">
        <v>1824</v>
      </c>
      <c r="D116" s="5">
        <v>9681</v>
      </c>
      <c r="E116" s="5">
        <v>2964</v>
      </c>
      <c r="F116" s="5">
        <v>192</v>
      </c>
      <c r="G116" s="5">
        <v>38</v>
      </c>
      <c r="H116" s="15">
        <f t="shared" si="30"/>
        <v>82.56716417910448</v>
      </c>
      <c r="I116" s="314" t="s">
        <v>302</v>
      </c>
      <c r="J116" s="15">
        <f t="shared" si="31"/>
        <v>1.6375266524520256</v>
      </c>
      <c r="K116" s="18">
        <f t="shared" si="32"/>
        <v>2.083333333333333</v>
      </c>
      <c r="L116" s="5">
        <v>6286</v>
      </c>
      <c r="M116" s="5">
        <v>6042</v>
      </c>
    </row>
    <row r="117" spans="1:13" ht="13.5" customHeight="1">
      <c r="A117" s="12" t="s">
        <v>27</v>
      </c>
      <c r="B117" s="5">
        <v>754</v>
      </c>
      <c r="C117" s="5">
        <v>341</v>
      </c>
      <c r="D117" s="5">
        <v>544</v>
      </c>
      <c r="E117" s="5">
        <v>466</v>
      </c>
      <c r="F117" s="5">
        <v>33</v>
      </c>
      <c r="G117" s="5">
        <v>28</v>
      </c>
      <c r="H117" s="15">
        <f t="shared" si="30"/>
        <v>72.14854111405835</v>
      </c>
      <c r="I117" s="314" t="s">
        <v>303</v>
      </c>
      <c r="J117" s="15">
        <f t="shared" si="31"/>
        <v>4.376657824933687</v>
      </c>
      <c r="K117" s="18">
        <f t="shared" si="32"/>
        <v>8.211143695014663</v>
      </c>
      <c r="L117" s="5">
        <v>139</v>
      </c>
      <c r="M117" s="5">
        <v>68</v>
      </c>
    </row>
    <row r="118" spans="1:13" ht="14.25" customHeight="1">
      <c r="A118" s="12" t="s">
        <v>28</v>
      </c>
      <c r="B118" s="5">
        <v>628</v>
      </c>
      <c r="C118" s="5">
        <v>521</v>
      </c>
      <c r="D118" s="5">
        <v>634</v>
      </c>
      <c r="E118" s="5">
        <v>543</v>
      </c>
      <c r="F118" s="5">
        <v>9</v>
      </c>
      <c r="G118" s="5">
        <v>6</v>
      </c>
      <c r="H118" s="314" t="s">
        <v>294</v>
      </c>
      <c r="I118" s="314" t="s">
        <v>304</v>
      </c>
      <c r="J118" s="15">
        <f t="shared" si="31"/>
        <v>1.4331210191082804</v>
      </c>
      <c r="K118" s="18">
        <f t="shared" si="32"/>
        <v>1.1516314779270633</v>
      </c>
      <c r="L118" s="5">
        <v>372</v>
      </c>
      <c r="M118" s="5">
        <v>206</v>
      </c>
    </row>
    <row r="119" spans="1:13" ht="13.5" customHeight="1">
      <c r="A119" s="12" t="s">
        <v>29</v>
      </c>
      <c r="B119" s="5">
        <v>6062</v>
      </c>
      <c r="C119" s="5">
        <v>760</v>
      </c>
      <c r="D119" s="5">
        <v>4262</v>
      </c>
      <c r="E119" s="5">
        <v>4065</v>
      </c>
      <c r="F119" s="5">
        <v>60</v>
      </c>
      <c r="G119" s="5">
        <v>56</v>
      </c>
      <c r="H119" s="15">
        <f t="shared" si="30"/>
        <v>70.30682942923127</v>
      </c>
      <c r="I119" s="314" t="s">
        <v>305</v>
      </c>
      <c r="J119" s="15">
        <f t="shared" si="31"/>
        <v>0.9897723523589576</v>
      </c>
      <c r="K119" s="18">
        <f t="shared" si="32"/>
        <v>7.368421052631578</v>
      </c>
      <c r="L119" s="5">
        <v>197</v>
      </c>
      <c r="M119" s="5">
        <v>197</v>
      </c>
    </row>
    <row r="120" spans="1:13" ht="12.75">
      <c r="A120" s="12" t="s">
        <v>30</v>
      </c>
      <c r="B120" s="5">
        <v>1689</v>
      </c>
      <c r="C120" s="5">
        <v>840</v>
      </c>
      <c r="D120" s="5">
        <v>20</v>
      </c>
      <c r="E120" s="5" t="s">
        <v>185</v>
      </c>
      <c r="F120" s="5">
        <v>4</v>
      </c>
      <c r="G120" s="5" t="s">
        <v>185</v>
      </c>
      <c r="H120" s="15">
        <f t="shared" si="30"/>
        <v>1.1841326228537596</v>
      </c>
      <c r="I120" s="5" t="s">
        <v>185</v>
      </c>
      <c r="J120" s="15">
        <f t="shared" si="31"/>
        <v>0.2368265245707519</v>
      </c>
      <c r="K120" s="5" t="s">
        <v>185</v>
      </c>
      <c r="L120" s="5">
        <v>341</v>
      </c>
      <c r="M120" s="5" t="s">
        <v>185</v>
      </c>
    </row>
    <row r="121" spans="1:13" ht="12.75">
      <c r="A121" s="12" t="s">
        <v>31</v>
      </c>
      <c r="B121" s="5">
        <v>690</v>
      </c>
      <c r="C121" s="5">
        <v>689</v>
      </c>
      <c r="D121" s="5">
        <v>296</v>
      </c>
      <c r="E121" s="5">
        <v>296</v>
      </c>
      <c r="F121" s="5">
        <v>29</v>
      </c>
      <c r="G121" s="5">
        <v>29</v>
      </c>
      <c r="H121" s="15">
        <f t="shared" si="30"/>
        <v>42.89855072463768</v>
      </c>
      <c r="I121" s="18">
        <f>E121/C121*100</f>
        <v>42.96081277213353</v>
      </c>
      <c r="J121" s="15">
        <f t="shared" si="31"/>
        <v>4.202898550724638</v>
      </c>
      <c r="K121" s="18">
        <f t="shared" si="32"/>
        <v>4.2089985486211905</v>
      </c>
      <c r="L121" s="5">
        <v>7</v>
      </c>
      <c r="M121" s="5" t="s">
        <v>185</v>
      </c>
    </row>
    <row r="122" spans="1:13" ht="13.5" customHeight="1">
      <c r="A122" s="12" t="s">
        <v>32</v>
      </c>
      <c r="B122" s="5">
        <v>1439</v>
      </c>
      <c r="C122" s="5">
        <v>845</v>
      </c>
      <c r="D122" s="5">
        <v>1078</v>
      </c>
      <c r="E122" s="5">
        <v>761</v>
      </c>
      <c r="F122" s="5">
        <v>2</v>
      </c>
      <c r="G122" s="5">
        <v>1</v>
      </c>
      <c r="H122" s="15">
        <f t="shared" si="30"/>
        <v>74.9131341209173</v>
      </c>
      <c r="I122" s="18">
        <f>E122/C122*100</f>
        <v>90.05917159763314</v>
      </c>
      <c r="J122" s="15">
        <f t="shared" si="31"/>
        <v>0.13898540653231412</v>
      </c>
      <c r="K122" s="18">
        <f t="shared" si="32"/>
        <v>0.1183431952662722</v>
      </c>
      <c r="L122" s="5">
        <v>1053</v>
      </c>
      <c r="M122" s="5">
        <v>71</v>
      </c>
    </row>
    <row r="123" spans="1:13" ht="13.5" customHeight="1">
      <c r="A123" s="12" t="s">
        <v>33</v>
      </c>
      <c r="B123" s="5">
        <v>11116</v>
      </c>
      <c r="C123" s="5">
        <v>4473</v>
      </c>
      <c r="D123" s="5">
        <v>9594</v>
      </c>
      <c r="E123" s="5">
        <v>9588</v>
      </c>
      <c r="F123" s="5">
        <v>325</v>
      </c>
      <c r="G123" s="5">
        <v>322</v>
      </c>
      <c r="H123" s="15">
        <f t="shared" si="30"/>
        <v>86.30802446923353</v>
      </c>
      <c r="I123" s="314" t="s">
        <v>306</v>
      </c>
      <c r="J123" s="15">
        <f t="shared" si="31"/>
        <v>2.9237135660309463</v>
      </c>
      <c r="K123" s="18">
        <f t="shared" si="32"/>
        <v>7.198748043818466</v>
      </c>
      <c r="L123" s="5">
        <v>479</v>
      </c>
      <c r="M123" s="5" t="s">
        <v>185</v>
      </c>
    </row>
    <row r="124" spans="1:13" ht="13.5" customHeight="1">
      <c r="A124" s="12" t="s">
        <v>34</v>
      </c>
      <c r="B124" s="5">
        <v>3340</v>
      </c>
      <c r="C124" s="5">
        <v>1322</v>
      </c>
      <c r="D124" s="5">
        <v>2682</v>
      </c>
      <c r="E124" s="5">
        <v>2668</v>
      </c>
      <c r="F124" s="5">
        <v>69</v>
      </c>
      <c r="G124" s="5">
        <v>68</v>
      </c>
      <c r="H124" s="15">
        <f t="shared" si="30"/>
        <v>80.2994011976048</v>
      </c>
      <c r="I124" s="314" t="s">
        <v>307</v>
      </c>
      <c r="J124" s="15">
        <f t="shared" si="31"/>
        <v>2.065868263473054</v>
      </c>
      <c r="K124" s="18">
        <f t="shared" si="32"/>
        <v>5.143721633888049</v>
      </c>
      <c r="L124" s="5">
        <v>158</v>
      </c>
      <c r="M124" s="5" t="s">
        <v>185</v>
      </c>
    </row>
    <row r="125" spans="1:13" ht="12.75">
      <c r="A125" s="12" t="s">
        <v>35</v>
      </c>
      <c r="B125" s="5">
        <v>124</v>
      </c>
      <c r="C125" s="5">
        <v>15</v>
      </c>
      <c r="D125" s="5">
        <v>21</v>
      </c>
      <c r="E125" s="5" t="s">
        <v>185</v>
      </c>
      <c r="F125" s="5">
        <v>5</v>
      </c>
      <c r="G125" s="5" t="s">
        <v>185</v>
      </c>
      <c r="H125" s="15">
        <f t="shared" si="30"/>
        <v>16.93548387096774</v>
      </c>
      <c r="I125" s="5" t="s">
        <v>185</v>
      </c>
      <c r="J125" s="15">
        <f t="shared" si="31"/>
        <v>4.032258064516129</v>
      </c>
      <c r="K125" s="5" t="s">
        <v>185</v>
      </c>
      <c r="L125" s="5">
        <v>485</v>
      </c>
      <c r="M125" s="5">
        <v>1</v>
      </c>
    </row>
    <row r="126" spans="1:13" ht="13.5" customHeight="1">
      <c r="A126" s="12" t="s">
        <v>36</v>
      </c>
      <c r="B126" s="5">
        <v>5220</v>
      </c>
      <c r="C126" s="5">
        <v>2028</v>
      </c>
      <c r="D126" s="5">
        <v>4618</v>
      </c>
      <c r="E126" s="5">
        <v>1995</v>
      </c>
      <c r="F126" s="5">
        <v>371</v>
      </c>
      <c r="G126" s="5">
        <v>120</v>
      </c>
      <c r="H126" s="15">
        <f t="shared" si="30"/>
        <v>88.46743295019157</v>
      </c>
      <c r="I126" s="18">
        <f>E126/C126*100</f>
        <v>98.37278106508876</v>
      </c>
      <c r="J126" s="15">
        <f t="shared" si="31"/>
        <v>7.10727969348659</v>
      </c>
      <c r="K126" s="18">
        <f t="shared" si="32"/>
        <v>5.9171597633136095</v>
      </c>
      <c r="L126" s="5">
        <v>2471</v>
      </c>
      <c r="M126" s="5">
        <v>2173</v>
      </c>
    </row>
    <row r="127" spans="1:13" ht="13.5" customHeight="1">
      <c r="A127" s="12" t="s">
        <v>37</v>
      </c>
      <c r="B127" s="5">
        <v>9476</v>
      </c>
      <c r="C127" s="5">
        <v>1025</v>
      </c>
      <c r="D127" s="5">
        <v>6165</v>
      </c>
      <c r="E127" s="5">
        <v>4309</v>
      </c>
      <c r="F127" s="5">
        <v>502</v>
      </c>
      <c r="G127" s="5">
        <v>397</v>
      </c>
      <c r="H127" s="15">
        <f t="shared" si="30"/>
        <v>65.0590966652596</v>
      </c>
      <c r="I127" s="314" t="s">
        <v>308</v>
      </c>
      <c r="J127" s="15">
        <f t="shared" si="31"/>
        <v>5.297593921485859</v>
      </c>
      <c r="K127" s="18">
        <f t="shared" si="32"/>
        <v>38.73170731707317</v>
      </c>
      <c r="L127" s="5">
        <v>2297</v>
      </c>
      <c r="M127" s="5">
        <v>1824</v>
      </c>
    </row>
    <row r="128" spans="1:13" ht="12.75">
      <c r="A128" s="12" t="s">
        <v>38</v>
      </c>
      <c r="B128" s="5">
        <v>2778</v>
      </c>
      <c r="C128" s="5">
        <v>452</v>
      </c>
      <c r="D128" s="5">
        <v>10</v>
      </c>
      <c r="E128" s="5" t="s">
        <v>185</v>
      </c>
      <c r="F128" s="5">
        <v>1</v>
      </c>
      <c r="G128" s="5" t="s">
        <v>185</v>
      </c>
      <c r="H128" s="15">
        <f t="shared" si="30"/>
        <v>0.3599712023038157</v>
      </c>
      <c r="I128" s="5" t="s">
        <v>185</v>
      </c>
      <c r="J128" s="15">
        <f>F128/B128*100</f>
        <v>0.03599712023038157</v>
      </c>
      <c r="K128" s="5" t="s">
        <v>185</v>
      </c>
      <c r="L128" s="5">
        <v>10</v>
      </c>
      <c r="M128" s="5" t="s">
        <v>185</v>
      </c>
    </row>
    <row r="129" spans="1:13" ht="12.75" customHeight="1">
      <c r="A129" s="12" t="s">
        <v>39</v>
      </c>
      <c r="B129" s="5">
        <v>5669</v>
      </c>
      <c r="C129" s="5">
        <v>694</v>
      </c>
      <c r="D129" s="5">
        <v>1710</v>
      </c>
      <c r="E129" s="5">
        <v>1708</v>
      </c>
      <c r="F129" s="5">
        <v>182</v>
      </c>
      <c r="G129" s="5">
        <v>182</v>
      </c>
      <c r="H129" s="15">
        <f t="shared" si="30"/>
        <v>30.164050097018873</v>
      </c>
      <c r="I129" s="314" t="s">
        <v>309</v>
      </c>
      <c r="J129" s="15">
        <f t="shared" si="31"/>
        <v>3.2104427588639974</v>
      </c>
      <c r="K129" s="18">
        <f t="shared" si="32"/>
        <v>26.22478386167147</v>
      </c>
      <c r="L129" s="5">
        <v>426</v>
      </c>
      <c r="M129" s="5" t="s">
        <v>185</v>
      </c>
    </row>
    <row r="130" spans="1:13" ht="14.25" customHeight="1">
      <c r="A130" s="12" t="s">
        <v>40</v>
      </c>
      <c r="B130" s="5">
        <v>6502</v>
      </c>
      <c r="C130" s="5">
        <v>3511</v>
      </c>
      <c r="D130" s="5">
        <v>5375</v>
      </c>
      <c r="E130" s="5">
        <v>3851</v>
      </c>
      <c r="F130" s="5">
        <v>290</v>
      </c>
      <c r="G130" s="5">
        <v>228</v>
      </c>
      <c r="H130" s="15">
        <f t="shared" si="30"/>
        <v>82.66687173177483</v>
      </c>
      <c r="I130" s="314" t="s">
        <v>310</v>
      </c>
      <c r="J130" s="15">
        <f t="shared" si="31"/>
        <v>4.460166102737619</v>
      </c>
      <c r="K130" s="18">
        <f t="shared" si="32"/>
        <v>6.493876388493307</v>
      </c>
      <c r="L130" s="5">
        <v>1820</v>
      </c>
      <c r="M130" s="5">
        <v>1542</v>
      </c>
    </row>
    <row r="131" spans="1:13" ht="12.75">
      <c r="A131" s="12" t="s">
        <v>41</v>
      </c>
      <c r="B131" s="87" t="s">
        <v>144</v>
      </c>
      <c r="C131" s="87" t="s">
        <v>144</v>
      </c>
      <c r="D131" s="87" t="s">
        <v>144</v>
      </c>
      <c r="E131" s="87" t="s">
        <v>144</v>
      </c>
      <c r="F131" s="87" t="s">
        <v>144</v>
      </c>
      <c r="G131" s="87" t="s">
        <v>144</v>
      </c>
      <c r="H131" s="87" t="s">
        <v>144</v>
      </c>
      <c r="I131" s="87" t="s">
        <v>144</v>
      </c>
      <c r="J131" s="87" t="s">
        <v>144</v>
      </c>
      <c r="K131" s="87" t="s">
        <v>144</v>
      </c>
      <c r="L131" s="87" t="s">
        <v>144</v>
      </c>
      <c r="M131" s="87" t="s">
        <v>144</v>
      </c>
    </row>
    <row r="132" spans="1:13" ht="12.75">
      <c r="A132" s="23" t="s">
        <v>42</v>
      </c>
      <c r="B132" s="133">
        <v>57</v>
      </c>
      <c r="C132" s="133">
        <v>4</v>
      </c>
      <c r="D132" s="133" t="s">
        <v>185</v>
      </c>
      <c r="E132" s="133" t="s">
        <v>185</v>
      </c>
      <c r="F132" s="133" t="s">
        <v>185</v>
      </c>
      <c r="G132" s="133" t="s">
        <v>185</v>
      </c>
      <c r="H132" s="133" t="s">
        <v>185</v>
      </c>
      <c r="I132" s="133" t="s">
        <v>185</v>
      </c>
      <c r="J132" s="133" t="s">
        <v>185</v>
      </c>
      <c r="K132" s="133" t="s">
        <v>185</v>
      </c>
      <c r="L132" s="133" t="s">
        <v>185</v>
      </c>
      <c r="M132" s="133" t="s">
        <v>185</v>
      </c>
    </row>
    <row r="133" spans="1:13" ht="12.75">
      <c r="A133" s="6" t="str">
        <f>'стор.6-8 '!A43</f>
        <v>¹ За рахунок сімей, які звернулися за субсидіями у 2011 році, але призначено їм було тільки у 2012 році.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5" ht="12.75">
      <c r="A134" s="12" t="str">
        <f>'стор3 '!A55</f>
        <v>² За рахунок сімей, які звернулися за субсидіями у попередні місяці, але призначено їм було тільки у червні.</v>
      </c>
      <c r="B134" s="10"/>
      <c r="C134" s="10"/>
      <c r="D134" s="10"/>
      <c r="E134" s="10"/>
      <c r="F134" s="10"/>
      <c r="G134" s="10"/>
      <c r="H134" s="19"/>
      <c r="I134" s="19"/>
      <c r="J134" s="18"/>
      <c r="K134" s="18"/>
      <c r="L134" s="37"/>
      <c r="N134" s="13"/>
      <c r="O134" s="2"/>
    </row>
  </sheetData>
  <sheetProtection/>
  <mergeCells count="54">
    <mergeCell ref="H98:I99"/>
    <mergeCell ref="L98:M98"/>
    <mergeCell ref="L99:M99"/>
    <mergeCell ref="B99:C99"/>
    <mergeCell ref="F99:G99"/>
    <mergeCell ref="J99:K99"/>
    <mergeCell ref="F53:G53"/>
    <mergeCell ref="J53:K53"/>
    <mergeCell ref="H96:K96"/>
    <mergeCell ref="H97:K97"/>
    <mergeCell ref="F98:G98"/>
    <mergeCell ref="J98:K98"/>
    <mergeCell ref="A90:M90"/>
    <mergeCell ref="L96:M96"/>
    <mergeCell ref="L97:M97"/>
    <mergeCell ref="D98:E99"/>
    <mergeCell ref="J95:K95"/>
    <mergeCell ref="A92:M92"/>
    <mergeCell ref="A93:M93"/>
    <mergeCell ref="A94:M94"/>
    <mergeCell ref="A91:M91"/>
    <mergeCell ref="J54:K54"/>
    <mergeCell ref="D53:E54"/>
    <mergeCell ref="H53:I54"/>
    <mergeCell ref="L53:M53"/>
    <mergeCell ref="L54:M54"/>
    <mergeCell ref="A2:M2"/>
    <mergeCell ref="A1:M1"/>
    <mergeCell ref="L6:M6"/>
    <mergeCell ref="J5:K5"/>
    <mergeCell ref="H6:K6"/>
    <mergeCell ref="A49:M49"/>
    <mergeCell ref="H7:K7"/>
    <mergeCell ref="F8:G8"/>
    <mergeCell ref="J8:K8"/>
    <mergeCell ref="L7:M7"/>
    <mergeCell ref="H8:I9"/>
    <mergeCell ref="L9:M9"/>
    <mergeCell ref="F9:G9"/>
    <mergeCell ref="J9:K9"/>
    <mergeCell ref="A4:M4"/>
    <mergeCell ref="A3:M3"/>
    <mergeCell ref="L8:M8"/>
    <mergeCell ref="D8:E9"/>
    <mergeCell ref="F54:G54"/>
    <mergeCell ref="J50:K50"/>
    <mergeCell ref="A47:M47"/>
    <mergeCell ref="A45:M45"/>
    <mergeCell ref="L51:M51"/>
    <mergeCell ref="A46:M46"/>
    <mergeCell ref="A48:M48"/>
    <mergeCell ref="H51:K51"/>
    <mergeCell ref="H52:K52"/>
    <mergeCell ref="L52:M52"/>
  </mergeCells>
  <printOptions horizontalCentered="1"/>
  <pageMargins left="0.5905511811023623" right="0.5905511811023623" top="0.1968503937007874" bottom="0.1968503937007874" header="0.5118110236220472" footer="0"/>
  <pageSetup horizontalDpi="600" verticalDpi="600" orientation="landscape" paperSize="9" scale="97" r:id="rId1"/>
  <rowBreaks count="2" manualBreakCount="2">
    <brk id="44" max="12" man="1"/>
    <brk id="89" max="1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A1:S41"/>
  <sheetViews>
    <sheetView view="pageBreakPreview" zoomScaleSheetLayoutView="100" zoomScalePageLayoutView="0" workbookViewId="0" topLeftCell="A1">
      <selection activeCell="F43" sqref="F43"/>
    </sheetView>
  </sheetViews>
  <sheetFormatPr defaultColWidth="9.00390625" defaultRowHeight="12.75"/>
  <cols>
    <col min="1" max="1" width="18.875" style="2" customWidth="1"/>
    <col min="2" max="7" width="15.75390625" style="2" customWidth="1"/>
    <col min="8" max="8" width="10.75390625" style="2" customWidth="1"/>
    <col min="9" max="16384" width="9.125" style="2" customWidth="1"/>
  </cols>
  <sheetData>
    <row r="1" spans="1:13" ht="12.75">
      <c r="A1" s="317" t="s">
        <v>150</v>
      </c>
      <c r="B1" s="317"/>
      <c r="C1" s="317"/>
      <c r="D1" s="317"/>
      <c r="E1" s="317"/>
      <c r="F1" s="317"/>
      <c r="G1" s="317"/>
      <c r="H1" s="80"/>
      <c r="I1" s="80"/>
      <c r="J1" s="80"/>
      <c r="K1" s="80"/>
      <c r="L1" s="80"/>
      <c r="M1" s="80"/>
    </row>
    <row r="2" spans="1:13" ht="12.75">
      <c r="A2" s="375" t="s">
        <v>178</v>
      </c>
      <c r="B2" s="375"/>
      <c r="C2" s="375"/>
      <c r="D2" s="375"/>
      <c r="E2" s="375"/>
      <c r="F2" s="375"/>
      <c r="G2" s="375"/>
      <c r="H2" s="81"/>
      <c r="I2" s="81"/>
      <c r="J2" s="81"/>
      <c r="K2" s="81"/>
      <c r="L2" s="81"/>
      <c r="M2" s="81"/>
    </row>
    <row r="3" spans="1:8" ht="15.75">
      <c r="A3" s="372" t="s">
        <v>155</v>
      </c>
      <c r="B3" s="372"/>
      <c r="C3" s="372"/>
      <c r="D3" s="372"/>
      <c r="E3" s="372"/>
      <c r="F3" s="372"/>
      <c r="G3" s="372"/>
      <c r="H3" s="22"/>
    </row>
    <row r="4" spans="1:8" ht="15.75">
      <c r="A4" s="372" t="s">
        <v>156</v>
      </c>
      <c r="B4" s="372"/>
      <c r="C4" s="372"/>
      <c r="D4" s="372"/>
      <c r="E4" s="372"/>
      <c r="F4" s="372"/>
      <c r="G4" s="372"/>
      <c r="H4" s="22"/>
    </row>
    <row r="5" spans="1:8" ht="15.75">
      <c r="A5" s="372" t="s">
        <v>91</v>
      </c>
      <c r="B5" s="372"/>
      <c r="C5" s="372"/>
      <c r="D5" s="372"/>
      <c r="E5" s="372"/>
      <c r="F5" s="372"/>
      <c r="G5" s="372"/>
      <c r="H5" s="22"/>
    </row>
    <row r="6" spans="1:7" ht="12.75">
      <c r="A6" s="23"/>
      <c r="B6" s="24"/>
      <c r="C6" s="23"/>
      <c r="D6" s="23"/>
      <c r="E6" s="17"/>
      <c r="F6" s="17"/>
      <c r="G6" s="114" t="s">
        <v>50</v>
      </c>
    </row>
    <row r="7" spans="1:8" ht="12.75">
      <c r="A7" s="26"/>
      <c r="B7" s="392" t="s">
        <v>115</v>
      </c>
      <c r="C7" s="389" t="s">
        <v>90</v>
      </c>
      <c r="D7" s="390"/>
      <c r="E7" s="390"/>
      <c r="F7" s="390"/>
      <c r="G7" s="391"/>
      <c r="H7" s="8"/>
    </row>
    <row r="8" spans="1:7" ht="12.75">
      <c r="A8" s="26"/>
      <c r="B8" s="393"/>
      <c r="C8" s="29">
        <v>1</v>
      </c>
      <c r="D8" s="31">
        <v>2</v>
      </c>
      <c r="E8" s="31">
        <v>3</v>
      </c>
      <c r="F8" s="31">
        <v>4</v>
      </c>
      <c r="G8" s="31" t="s">
        <v>51</v>
      </c>
    </row>
    <row r="9" spans="1:7" ht="12.75">
      <c r="A9" s="26"/>
      <c r="B9" s="393"/>
      <c r="C9" s="29" t="s">
        <v>52</v>
      </c>
      <c r="D9" s="29" t="s">
        <v>53</v>
      </c>
      <c r="E9" s="29" t="s">
        <v>53</v>
      </c>
      <c r="F9" s="29" t="s">
        <v>53</v>
      </c>
      <c r="G9" s="29" t="s">
        <v>54</v>
      </c>
    </row>
    <row r="10" spans="1:7" ht="12.75">
      <c r="A10" s="32"/>
      <c r="B10" s="394"/>
      <c r="C10" s="33"/>
      <c r="D10" s="33"/>
      <c r="E10" s="35"/>
      <c r="F10" s="36"/>
      <c r="G10" s="35"/>
    </row>
    <row r="11" spans="1:7" ht="12.75">
      <c r="A11" s="6"/>
      <c r="B11" s="37"/>
      <c r="C11" s="37"/>
      <c r="D11" s="37"/>
      <c r="E11" s="37"/>
      <c r="F11" s="37"/>
      <c r="G11" s="37"/>
    </row>
    <row r="12" spans="1:12" ht="12.75">
      <c r="A12" s="38" t="s">
        <v>14</v>
      </c>
      <c r="B12" s="39">
        <f aca="true" t="shared" si="0" ref="B12:G12">SUM(B14:B40)</f>
        <v>65882</v>
      </c>
      <c r="C12" s="102">
        <f t="shared" si="0"/>
        <v>61002</v>
      </c>
      <c r="D12" s="102">
        <f t="shared" si="0"/>
        <v>3558</v>
      </c>
      <c r="E12" s="102">
        <f t="shared" si="0"/>
        <v>807</v>
      </c>
      <c r="F12" s="102">
        <f t="shared" si="0"/>
        <v>388</v>
      </c>
      <c r="G12" s="102">
        <f t="shared" si="0"/>
        <v>127</v>
      </c>
      <c r="J12" s="40"/>
      <c r="K12" s="40"/>
      <c r="L12" s="40"/>
    </row>
    <row r="13" spans="1:7" ht="12.75">
      <c r="A13" s="12" t="s">
        <v>47</v>
      </c>
      <c r="B13" s="39"/>
      <c r="C13" s="16"/>
      <c r="D13" s="16"/>
      <c r="E13" s="16"/>
      <c r="F13" s="16"/>
      <c r="G13" s="16"/>
    </row>
    <row r="14" spans="1:12" ht="12.75">
      <c r="A14" s="12" t="s">
        <v>16</v>
      </c>
      <c r="B14" s="5">
        <f aca="true" t="shared" si="1" ref="B14:B38">SUM(C14:G14)</f>
        <v>6773</v>
      </c>
      <c r="C14" s="5">
        <v>6410</v>
      </c>
      <c r="D14" s="5">
        <v>282</v>
      </c>
      <c r="E14" s="5">
        <v>49</v>
      </c>
      <c r="F14" s="5">
        <v>22</v>
      </c>
      <c r="G14" s="5">
        <v>10</v>
      </c>
      <c r="J14" s="3"/>
      <c r="K14" s="3"/>
      <c r="L14" s="3"/>
    </row>
    <row r="15" spans="1:12" ht="12.75">
      <c r="A15" s="12" t="s">
        <v>17</v>
      </c>
      <c r="B15" s="5">
        <f t="shared" si="1"/>
        <v>2045</v>
      </c>
      <c r="C15" s="5">
        <v>1968</v>
      </c>
      <c r="D15" s="5">
        <v>64</v>
      </c>
      <c r="E15" s="5">
        <v>9</v>
      </c>
      <c r="F15" s="5">
        <v>4</v>
      </c>
      <c r="G15" s="5" t="s">
        <v>185</v>
      </c>
      <c r="J15" s="3"/>
      <c r="K15" s="3"/>
      <c r="L15" s="3"/>
    </row>
    <row r="16" spans="1:12" ht="12.75">
      <c r="A16" s="12" t="s">
        <v>18</v>
      </c>
      <c r="B16" s="5">
        <f t="shared" si="1"/>
        <v>483</v>
      </c>
      <c r="C16" s="5">
        <v>453</v>
      </c>
      <c r="D16" s="5">
        <v>23</v>
      </c>
      <c r="E16" s="5">
        <v>4</v>
      </c>
      <c r="F16" s="5">
        <v>3</v>
      </c>
      <c r="G16" s="5" t="s">
        <v>185</v>
      </c>
      <c r="J16" s="3"/>
      <c r="K16" s="3"/>
      <c r="L16" s="3"/>
    </row>
    <row r="17" spans="1:12" ht="12.75">
      <c r="A17" s="12" t="s">
        <v>19</v>
      </c>
      <c r="B17" s="5">
        <f t="shared" si="1"/>
        <v>1676</v>
      </c>
      <c r="C17" s="5">
        <v>1604</v>
      </c>
      <c r="D17" s="5">
        <v>54</v>
      </c>
      <c r="E17" s="5">
        <v>15</v>
      </c>
      <c r="F17" s="5">
        <v>2</v>
      </c>
      <c r="G17" s="5">
        <v>1</v>
      </c>
      <c r="J17" s="3"/>
      <c r="K17" s="3"/>
      <c r="L17" s="3"/>
    </row>
    <row r="18" spans="1:12" ht="12.75">
      <c r="A18" s="12" t="s">
        <v>20</v>
      </c>
      <c r="B18" s="5">
        <f t="shared" si="1"/>
        <v>5703</v>
      </c>
      <c r="C18" s="5">
        <v>4917</v>
      </c>
      <c r="D18" s="5">
        <v>676</v>
      </c>
      <c r="E18" s="5">
        <v>73</v>
      </c>
      <c r="F18" s="5">
        <v>31</v>
      </c>
      <c r="G18" s="5">
        <v>6</v>
      </c>
      <c r="J18" s="3"/>
      <c r="K18" s="3"/>
      <c r="L18" s="3"/>
    </row>
    <row r="19" spans="1:12" ht="12.75">
      <c r="A19" s="12" t="s">
        <v>21</v>
      </c>
      <c r="B19" s="5" t="s">
        <v>185</v>
      </c>
      <c r="C19" s="5" t="s">
        <v>185</v>
      </c>
      <c r="D19" s="5" t="s">
        <v>185</v>
      </c>
      <c r="E19" s="5" t="s">
        <v>185</v>
      </c>
      <c r="F19" s="5" t="s">
        <v>185</v>
      </c>
      <c r="G19" s="5" t="s">
        <v>185</v>
      </c>
      <c r="J19" s="3"/>
      <c r="K19" s="3"/>
      <c r="L19" s="3"/>
    </row>
    <row r="20" spans="1:12" ht="12.75">
      <c r="A20" s="12" t="s">
        <v>22</v>
      </c>
      <c r="B20" s="5">
        <f t="shared" si="1"/>
        <v>1429</v>
      </c>
      <c r="C20" s="5">
        <v>1406</v>
      </c>
      <c r="D20" s="5">
        <v>17</v>
      </c>
      <c r="E20" s="5">
        <v>4</v>
      </c>
      <c r="F20" s="5">
        <v>2</v>
      </c>
      <c r="G20" s="5" t="s">
        <v>185</v>
      </c>
      <c r="J20" s="3"/>
      <c r="K20" s="3"/>
      <c r="L20" s="3"/>
    </row>
    <row r="21" spans="1:12" ht="12.75">
      <c r="A21" s="12" t="s">
        <v>23</v>
      </c>
      <c r="B21" s="5">
        <f t="shared" si="1"/>
        <v>2563</v>
      </c>
      <c r="C21" s="5">
        <v>2395</v>
      </c>
      <c r="D21" s="5">
        <v>122</v>
      </c>
      <c r="E21" s="5">
        <v>35</v>
      </c>
      <c r="F21" s="5">
        <v>10</v>
      </c>
      <c r="G21" s="5">
        <v>1</v>
      </c>
      <c r="J21" s="3"/>
      <c r="K21" s="3"/>
      <c r="L21" s="3"/>
    </row>
    <row r="22" spans="1:12" ht="12.75">
      <c r="A22" s="12" t="s">
        <v>24</v>
      </c>
      <c r="B22" s="5">
        <f t="shared" si="1"/>
        <v>1969</v>
      </c>
      <c r="C22" s="5">
        <v>1482</v>
      </c>
      <c r="D22" s="5">
        <v>252</v>
      </c>
      <c r="E22" s="5">
        <v>84</v>
      </c>
      <c r="F22" s="5">
        <v>94</v>
      </c>
      <c r="G22" s="5">
        <v>57</v>
      </c>
      <c r="J22" s="3"/>
      <c r="K22" s="3"/>
      <c r="L22" s="3"/>
    </row>
    <row r="23" spans="1:12" ht="12.75">
      <c r="A23" s="12" t="s">
        <v>25</v>
      </c>
      <c r="B23" s="5">
        <f t="shared" si="1"/>
        <v>681</v>
      </c>
      <c r="C23" s="5">
        <v>664</v>
      </c>
      <c r="D23" s="5">
        <v>15</v>
      </c>
      <c r="E23" s="5">
        <v>2</v>
      </c>
      <c r="F23" s="5" t="s">
        <v>185</v>
      </c>
      <c r="G23" s="5" t="s">
        <v>185</v>
      </c>
      <c r="J23" s="3"/>
      <c r="K23" s="3"/>
      <c r="L23" s="3"/>
    </row>
    <row r="24" spans="1:12" ht="12.75">
      <c r="A24" s="12" t="s">
        <v>26</v>
      </c>
      <c r="B24" s="5">
        <f t="shared" si="1"/>
        <v>3784</v>
      </c>
      <c r="C24" s="5">
        <v>3322</v>
      </c>
      <c r="D24" s="5">
        <v>342</v>
      </c>
      <c r="E24" s="5">
        <v>82</v>
      </c>
      <c r="F24" s="5">
        <v>34</v>
      </c>
      <c r="G24" s="5">
        <v>4</v>
      </c>
      <c r="J24" s="3"/>
      <c r="K24" s="3"/>
      <c r="L24" s="3"/>
    </row>
    <row r="25" spans="1:12" ht="12.75">
      <c r="A25" s="12" t="s">
        <v>27</v>
      </c>
      <c r="B25" s="5">
        <f t="shared" si="1"/>
        <v>2065</v>
      </c>
      <c r="C25" s="5">
        <v>1971</v>
      </c>
      <c r="D25" s="5">
        <v>73</v>
      </c>
      <c r="E25" s="5">
        <v>18</v>
      </c>
      <c r="F25" s="5">
        <v>3</v>
      </c>
      <c r="G25" s="5" t="s">
        <v>185</v>
      </c>
      <c r="J25" s="3"/>
      <c r="K25" s="3"/>
      <c r="L25" s="3"/>
    </row>
    <row r="26" spans="1:12" ht="12.75">
      <c r="A26" s="12" t="s">
        <v>28</v>
      </c>
      <c r="B26" s="5">
        <f t="shared" si="1"/>
        <v>677</v>
      </c>
      <c r="C26" s="5">
        <v>663</v>
      </c>
      <c r="D26" s="5">
        <v>9</v>
      </c>
      <c r="E26" s="5">
        <v>5</v>
      </c>
      <c r="F26" s="5" t="s">
        <v>185</v>
      </c>
      <c r="G26" s="5" t="s">
        <v>185</v>
      </c>
      <c r="J26" s="3"/>
      <c r="K26" s="3"/>
      <c r="L26" s="3"/>
    </row>
    <row r="27" spans="1:12" ht="12.75">
      <c r="A27" s="12" t="s">
        <v>29</v>
      </c>
      <c r="B27" s="5">
        <f t="shared" si="1"/>
        <v>5460</v>
      </c>
      <c r="C27" s="5">
        <v>4783</v>
      </c>
      <c r="D27" s="5">
        <v>565</v>
      </c>
      <c r="E27" s="5">
        <v>94</v>
      </c>
      <c r="F27" s="5">
        <v>18</v>
      </c>
      <c r="G27" s="5" t="s">
        <v>185</v>
      </c>
      <c r="J27" s="3"/>
      <c r="K27" s="3"/>
      <c r="L27" s="3"/>
    </row>
    <row r="28" spans="1:12" ht="12.75">
      <c r="A28" s="12" t="s">
        <v>30</v>
      </c>
      <c r="B28" s="5">
        <f t="shared" si="1"/>
        <v>32</v>
      </c>
      <c r="C28" s="5">
        <v>3</v>
      </c>
      <c r="D28" s="5">
        <v>15</v>
      </c>
      <c r="E28" s="5">
        <v>11</v>
      </c>
      <c r="F28" s="5">
        <v>2</v>
      </c>
      <c r="G28" s="5">
        <v>1</v>
      </c>
      <c r="J28" s="3"/>
      <c r="K28" s="3"/>
      <c r="L28" s="3"/>
    </row>
    <row r="29" spans="1:19" ht="12.75">
      <c r="A29" s="12" t="s">
        <v>31</v>
      </c>
      <c r="B29" s="5">
        <f t="shared" si="1"/>
        <v>442</v>
      </c>
      <c r="C29" s="5">
        <v>436</v>
      </c>
      <c r="D29" s="5">
        <v>6</v>
      </c>
      <c r="E29" s="5" t="s">
        <v>185</v>
      </c>
      <c r="F29" s="5" t="s">
        <v>185</v>
      </c>
      <c r="G29" s="5" t="s">
        <v>185</v>
      </c>
      <c r="J29" s="3"/>
      <c r="K29" s="3"/>
      <c r="L29" s="3"/>
      <c r="S29" s="77"/>
    </row>
    <row r="30" spans="1:12" ht="12.75">
      <c r="A30" s="12" t="s">
        <v>32</v>
      </c>
      <c r="B30" s="5">
        <f t="shared" si="1"/>
        <v>871</v>
      </c>
      <c r="C30" s="5">
        <v>867</v>
      </c>
      <c r="D30" s="5">
        <v>4</v>
      </c>
      <c r="E30" s="5" t="s">
        <v>185</v>
      </c>
      <c r="F30" s="5" t="s">
        <v>185</v>
      </c>
      <c r="G30" s="5" t="s">
        <v>185</v>
      </c>
      <c r="J30" s="3"/>
      <c r="K30" s="3"/>
      <c r="L30" s="3"/>
    </row>
    <row r="31" spans="1:12" ht="12.75">
      <c r="A31" s="12" t="s">
        <v>33</v>
      </c>
      <c r="B31" s="5">
        <f t="shared" si="1"/>
        <v>12173</v>
      </c>
      <c r="C31" s="5">
        <v>11592</v>
      </c>
      <c r="D31" s="5">
        <v>397</v>
      </c>
      <c r="E31" s="5">
        <v>118</v>
      </c>
      <c r="F31" s="5">
        <v>53</v>
      </c>
      <c r="G31" s="5">
        <v>13</v>
      </c>
      <c r="J31" s="3"/>
      <c r="K31" s="3"/>
      <c r="L31" s="3"/>
    </row>
    <row r="32" spans="1:12" ht="12.75">
      <c r="A32" s="12" t="s">
        <v>34</v>
      </c>
      <c r="B32" s="5">
        <f t="shared" si="1"/>
        <v>2816</v>
      </c>
      <c r="C32" s="5">
        <v>2591</v>
      </c>
      <c r="D32" s="5">
        <v>103</v>
      </c>
      <c r="E32" s="5">
        <v>61</v>
      </c>
      <c r="F32" s="5">
        <v>43</v>
      </c>
      <c r="G32" s="5">
        <v>18</v>
      </c>
      <c r="J32" s="3"/>
      <c r="K32" s="3"/>
      <c r="L32" s="3"/>
    </row>
    <row r="33" spans="1:12" ht="12.75">
      <c r="A33" s="12" t="s">
        <v>35</v>
      </c>
      <c r="B33" s="5" t="s">
        <v>185</v>
      </c>
      <c r="C33" s="5" t="s">
        <v>185</v>
      </c>
      <c r="D33" s="5" t="s">
        <v>185</v>
      </c>
      <c r="E33" s="5" t="s">
        <v>185</v>
      </c>
      <c r="F33" s="5" t="s">
        <v>185</v>
      </c>
      <c r="G33" s="5" t="s">
        <v>185</v>
      </c>
      <c r="J33" s="3"/>
      <c r="K33" s="3"/>
      <c r="L33" s="3"/>
    </row>
    <row r="34" spans="1:12" ht="12.75">
      <c r="A34" s="12" t="s">
        <v>36</v>
      </c>
      <c r="B34" s="5">
        <f t="shared" si="1"/>
        <v>3042</v>
      </c>
      <c r="C34" s="5">
        <v>2742</v>
      </c>
      <c r="D34" s="5">
        <v>202</v>
      </c>
      <c r="E34" s="5">
        <v>55</v>
      </c>
      <c r="F34" s="5">
        <v>33</v>
      </c>
      <c r="G34" s="5">
        <v>10</v>
      </c>
      <c r="J34" s="3"/>
      <c r="K34" s="3"/>
      <c r="L34" s="3"/>
    </row>
    <row r="35" spans="1:12" ht="12.75">
      <c r="A35" s="12" t="s">
        <v>37</v>
      </c>
      <c r="B35" s="5">
        <f t="shared" si="1"/>
        <v>4827</v>
      </c>
      <c r="C35" s="5">
        <v>4605</v>
      </c>
      <c r="D35" s="5">
        <v>159</v>
      </c>
      <c r="E35" s="5">
        <v>44</v>
      </c>
      <c r="F35" s="5">
        <v>18</v>
      </c>
      <c r="G35" s="5">
        <v>1</v>
      </c>
      <c r="J35" s="3"/>
      <c r="K35" s="3"/>
      <c r="L35" s="3"/>
    </row>
    <row r="36" spans="1:12" ht="12.75">
      <c r="A36" s="12" t="s">
        <v>38</v>
      </c>
      <c r="B36" s="5" t="s">
        <v>185</v>
      </c>
      <c r="C36" s="5" t="s">
        <v>185</v>
      </c>
      <c r="D36" s="5" t="s">
        <v>185</v>
      </c>
      <c r="E36" s="5" t="s">
        <v>185</v>
      </c>
      <c r="F36" s="5" t="s">
        <v>185</v>
      </c>
      <c r="G36" s="5" t="s">
        <v>185</v>
      </c>
      <c r="J36" s="3"/>
      <c r="K36" s="3"/>
      <c r="L36" s="3"/>
    </row>
    <row r="37" spans="1:12" ht="12.75">
      <c r="A37" s="6" t="s">
        <v>39</v>
      </c>
      <c r="B37" s="5">
        <f t="shared" si="1"/>
        <v>1974</v>
      </c>
      <c r="C37" s="5">
        <v>1875</v>
      </c>
      <c r="D37" s="5">
        <v>74</v>
      </c>
      <c r="E37" s="5">
        <v>14</v>
      </c>
      <c r="F37" s="5">
        <v>7</v>
      </c>
      <c r="G37" s="5">
        <v>4</v>
      </c>
      <c r="J37" s="3"/>
      <c r="K37" s="3"/>
      <c r="L37" s="3"/>
    </row>
    <row r="38" spans="1:12" ht="12.75">
      <c r="A38" s="6" t="s">
        <v>40</v>
      </c>
      <c r="B38" s="5">
        <f t="shared" si="1"/>
        <v>4397</v>
      </c>
      <c r="C38" s="5">
        <v>4253</v>
      </c>
      <c r="D38" s="5">
        <v>104</v>
      </c>
      <c r="E38" s="5">
        <v>30</v>
      </c>
      <c r="F38" s="5">
        <v>9</v>
      </c>
      <c r="G38" s="5">
        <v>1</v>
      </c>
      <c r="J38" s="3"/>
      <c r="K38" s="3"/>
      <c r="L38" s="3"/>
    </row>
    <row r="39" spans="1:12" ht="12.75">
      <c r="A39" s="6" t="s">
        <v>41</v>
      </c>
      <c r="B39" s="5" t="s">
        <v>185</v>
      </c>
      <c r="C39" s="5" t="s">
        <v>185</v>
      </c>
      <c r="D39" s="5" t="s">
        <v>185</v>
      </c>
      <c r="E39" s="5" t="s">
        <v>185</v>
      </c>
      <c r="F39" s="5" t="s">
        <v>185</v>
      </c>
      <c r="G39" s="5" t="s">
        <v>185</v>
      </c>
      <c r="J39" s="3"/>
      <c r="K39" s="3"/>
      <c r="L39" s="3"/>
    </row>
    <row r="40" spans="1:12" ht="12.75">
      <c r="A40" s="23" t="s">
        <v>42</v>
      </c>
      <c r="B40" s="133" t="s">
        <v>185</v>
      </c>
      <c r="C40" s="133" t="s">
        <v>185</v>
      </c>
      <c r="D40" s="133" t="s">
        <v>185</v>
      </c>
      <c r="E40" s="133" t="s">
        <v>185</v>
      </c>
      <c r="F40" s="133" t="s">
        <v>185</v>
      </c>
      <c r="G40" s="133" t="s">
        <v>185</v>
      </c>
      <c r="J40" s="3"/>
      <c r="K40" s="3"/>
      <c r="L40" s="3"/>
    </row>
    <row r="41" spans="1:4" ht="12.75">
      <c r="A41" s="12"/>
      <c r="B41" s="12"/>
      <c r="D41" s="12"/>
    </row>
  </sheetData>
  <sheetProtection/>
  <mergeCells count="7">
    <mergeCell ref="A1:G1"/>
    <mergeCell ref="A2:G2"/>
    <mergeCell ref="C7:G7"/>
    <mergeCell ref="A3:G3"/>
    <mergeCell ref="A4:G4"/>
    <mergeCell ref="A5:G5"/>
    <mergeCell ref="B7:B10"/>
  </mergeCells>
  <printOptions horizontalCentered="1"/>
  <pageMargins left="1.3779527559055118" right="1.3779527559055118" top="0.5905511811023623" bottom="0.1968503937007874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5"/>
  <dimension ref="A1:V126"/>
  <sheetViews>
    <sheetView view="pageBreakPreview" zoomScaleSheetLayoutView="100" zoomScalePageLayoutView="0" workbookViewId="0" topLeftCell="A1">
      <selection activeCell="G17" sqref="G17"/>
    </sheetView>
  </sheetViews>
  <sheetFormatPr defaultColWidth="9.00390625" defaultRowHeight="12.75"/>
  <cols>
    <col min="1" max="1" width="21.625" style="2" customWidth="1"/>
    <col min="2" max="2" width="13.125" style="2" customWidth="1"/>
    <col min="3" max="3" width="13.25390625" style="2" customWidth="1"/>
    <col min="4" max="4" width="12.875" style="2" customWidth="1"/>
    <col min="5" max="5" width="14.875" style="2" customWidth="1"/>
    <col min="6" max="6" width="13.875" style="2" customWidth="1"/>
    <col min="7" max="7" width="11.00390625" style="2" customWidth="1"/>
    <col min="8" max="8" width="19.75390625" style="2" customWidth="1"/>
    <col min="9" max="9" width="16.625" style="2" hidden="1" customWidth="1"/>
    <col min="10" max="13" width="0" style="2" hidden="1" customWidth="1"/>
    <col min="14" max="14" width="15.75390625" style="2" hidden="1" customWidth="1"/>
    <col min="15" max="15" width="13.00390625" style="2" hidden="1" customWidth="1"/>
    <col min="16" max="16" width="1.37890625" style="2" customWidth="1"/>
    <col min="17" max="17" width="14.125" style="2" hidden="1" customWidth="1"/>
    <col min="18" max="18" width="9.125" style="2" hidden="1" customWidth="1"/>
    <col min="19" max="19" width="9.125" style="13" customWidth="1"/>
    <col min="20" max="16384" width="9.125" style="2" customWidth="1"/>
  </cols>
  <sheetData>
    <row r="1" spans="1:11" ht="12.75">
      <c r="A1" s="317" t="s">
        <v>135</v>
      </c>
      <c r="B1" s="317"/>
      <c r="C1" s="317"/>
      <c r="D1" s="317"/>
      <c r="E1" s="317"/>
      <c r="F1" s="317"/>
      <c r="G1" s="317"/>
      <c r="H1" s="4"/>
      <c r="I1" s="4"/>
      <c r="J1" s="4"/>
      <c r="K1" s="4"/>
    </row>
    <row r="2" spans="1:7" ht="12.75">
      <c r="A2" s="375" t="s">
        <v>179</v>
      </c>
      <c r="B2" s="375"/>
      <c r="C2" s="375"/>
      <c r="D2" s="375"/>
      <c r="E2" s="375"/>
      <c r="F2" s="375"/>
      <c r="G2" s="375"/>
    </row>
    <row r="3" spans="1:7" ht="15.75">
      <c r="A3" s="398" t="s">
        <v>157</v>
      </c>
      <c r="B3" s="398"/>
      <c r="C3" s="398"/>
      <c r="D3" s="398"/>
      <c r="E3" s="398"/>
      <c r="F3" s="398"/>
      <c r="G3" s="398"/>
    </row>
    <row r="4" spans="1:7" ht="15.75">
      <c r="A4" s="397" t="s">
        <v>158</v>
      </c>
      <c r="B4" s="397"/>
      <c r="C4" s="397"/>
      <c r="D4" s="397"/>
      <c r="E4" s="397"/>
      <c r="F4" s="397"/>
      <c r="G4" s="397"/>
    </row>
    <row r="5" spans="1:7" ht="15.75">
      <c r="A5" s="398" t="s">
        <v>75</v>
      </c>
      <c r="B5" s="398"/>
      <c r="C5" s="398"/>
      <c r="D5" s="398"/>
      <c r="E5" s="398"/>
      <c r="F5" s="398"/>
      <c r="G5" s="398"/>
    </row>
    <row r="6" spans="1:7" ht="15">
      <c r="A6" s="42"/>
      <c r="B6" s="43"/>
      <c r="C6" s="43"/>
      <c r="D6" s="43"/>
      <c r="E6" s="44"/>
      <c r="F6" s="44"/>
      <c r="G6" s="44"/>
    </row>
    <row r="7" spans="1:16" ht="12" customHeight="1">
      <c r="A7" s="45"/>
      <c r="B7" s="46" t="s">
        <v>56</v>
      </c>
      <c r="C7" s="7"/>
      <c r="D7" s="47"/>
      <c r="E7" s="7"/>
      <c r="F7" s="27" t="s">
        <v>57</v>
      </c>
      <c r="G7" s="27"/>
      <c r="K7" s="85"/>
      <c r="L7" s="85"/>
      <c r="M7" s="85"/>
      <c r="P7" s="85"/>
    </row>
    <row r="8" spans="1:16" ht="12" customHeight="1">
      <c r="A8" s="29"/>
      <c r="B8" s="46" t="s">
        <v>160</v>
      </c>
      <c r="C8" s="7"/>
      <c r="D8" s="7"/>
      <c r="E8" s="7"/>
      <c r="F8" s="154" t="str">
        <f>'стор3 '!$A$46</f>
        <v>них субсидій у червні, грн.  </v>
      </c>
      <c r="G8" s="34"/>
      <c r="K8" s="86"/>
      <c r="L8" s="86"/>
      <c r="M8" s="86"/>
      <c r="P8" s="86"/>
    </row>
    <row r="9" spans="1:16" ht="12" customHeight="1">
      <c r="A9" s="56"/>
      <c r="B9" s="379" t="s">
        <v>108</v>
      </c>
      <c r="C9" s="380"/>
      <c r="D9" s="376" t="s">
        <v>7</v>
      </c>
      <c r="E9" s="399"/>
      <c r="F9" s="392" t="s">
        <v>108</v>
      </c>
      <c r="G9" s="27" t="s">
        <v>58</v>
      </c>
      <c r="I9" s="16"/>
      <c r="J9" s="16"/>
      <c r="K9" s="85"/>
      <c r="L9" s="85"/>
      <c r="M9" s="85"/>
      <c r="N9" s="85"/>
      <c r="O9" s="85"/>
      <c r="P9" s="85"/>
    </row>
    <row r="10" spans="1:16" ht="12" customHeight="1">
      <c r="A10" s="26"/>
      <c r="B10" s="381"/>
      <c r="C10" s="382"/>
      <c r="D10" s="369" t="s">
        <v>147</v>
      </c>
      <c r="E10" s="370"/>
      <c r="F10" s="393"/>
      <c r="G10" s="27" t="s">
        <v>59</v>
      </c>
      <c r="I10" s="16"/>
      <c r="J10" s="16"/>
      <c r="K10" s="86"/>
      <c r="L10" s="86"/>
      <c r="M10" s="86"/>
      <c r="N10" s="86"/>
      <c r="O10" s="86"/>
      <c r="P10" s="86"/>
    </row>
    <row r="11" spans="1:15" ht="12" customHeight="1">
      <c r="A11" s="26"/>
      <c r="B11" s="27" t="s">
        <v>11</v>
      </c>
      <c r="C11" s="47" t="s">
        <v>111</v>
      </c>
      <c r="D11" s="27" t="s">
        <v>11</v>
      </c>
      <c r="E11" s="51" t="s">
        <v>111</v>
      </c>
      <c r="F11" s="393"/>
      <c r="G11" s="27" t="s">
        <v>149</v>
      </c>
      <c r="I11" s="85"/>
      <c r="J11" s="85"/>
      <c r="K11" s="396"/>
      <c r="L11" s="396"/>
      <c r="M11" s="396"/>
      <c r="N11" s="104"/>
      <c r="O11" s="104"/>
    </row>
    <row r="12" spans="1:18" ht="12" customHeight="1">
      <c r="A12" s="32"/>
      <c r="B12" s="33" t="s">
        <v>60</v>
      </c>
      <c r="C12" s="153" t="str">
        <f>'стор3 '!$A$40</f>
        <v>у червні</v>
      </c>
      <c r="D12" s="33" t="s">
        <v>60</v>
      </c>
      <c r="E12" s="153" t="str">
        <f>'стор3 '!$A$40</f>
        <v>у червні</v>
      </c>
      <c r="F12" s="394"/>
      <c r="G12" s="34" t="s">
        <v>62</v>
      </c>
      <c r="H12" s="136"/>
      <c r="I12" s="137"/>
      <c r="J12" s="86"/>
      <c r="K12" s="86"/>
      <c r="L12" s="86"/>
      <c r="M12" s="123"/>
      <c r="N12" s="105"/>
      <c r="O12" s="105"/>
      <c r="Q12" s="395"/>
      <c r="R12" s="395"/>
    </row>
    <row r="13" spans="1:11" ht="12" customHeight="1">
      <c r="A13" s="57"/>
      <c r="B13" s="84"/>
      <c r="C13" s="84"/>
      <c r="D13" s="84"/>
      <c r="E13" s="84"/>
      <c r="F13" s="84"/>
      <c r="G13" s="84"/>
      <c r="I13" s="58"/>
      <c r="J13" s="58"/>
      <c r="K13" s="58"/>
    </row>
    <row r="14" spans="1:22" ht="12" customHeight="1">
      <c r="A14" s="53" t="s">
        <v>14</v>
      </c>
      <c r="B14" s="11">
        <f>SUM(B16:B42)</f>
        <v>82877012</v>
      </c>
      <c r="C14" s="11">
        <f>SUM(C16:C42)</f>
        <v>56894331</v>
      </c>
      <c r="D14" s="11">
        <f>SUM(D16:D42)</f>
        <v>4005711</v>
      </c>
      <c r="E14" s="11">
        <f>SUM(E16:E42)</f>
        <v>2779988</v>
      </c>
      <c r="F14" s="55">
        <f>C14/'стор.17-19'!E14</f>
        <v>863.5792932819282</v>
      </c>
      <c r="G14" s="55">
        <f>E14/'стор.17-19'!G14</f>
        <v>988.2644863135442</v>
      </c>
      <c r="H14" s="138"/>
      <c r="I14" s="53"/>
      <c r="J14" s="72"/>
      <c r="K14" s="16"/>
      <c r="N14" s="53"/>
      <c r="O14" s="14"/>
      <c r="Q14" s="53"/>
      <c r="R14" s="14"/>
      <c r="V14" s="55"/>
    </row>
    <row r="15" spans="1:22" ht="12" customHeight="1">
      <c r="A15" s="12" t="s">
        <v>15</v>
      </c>
      <c r="B15" s="54"/>
      <c r="C15" s="54"/>
      <c r="D15" s="11"/>
      <c r="E15" s="54"/>
      <c r="F15" s="19"/>
      <c r="G15" s="19"/>
      <c r="H15" s="12"/>
      <c r="I15" s="53"/>
      <c r="J15" s="55"/>
      <c r="K15" s="16"/>
      <c r="Q15" s="12"/>
      <c r="R15" s="13"/>
      <c r="V15" s="19"/>
    </row>
    <row r="16" spans="1:22" ht="12" customHeight="1">
      <c r="A16" s="12" t="s">
        <v>16</v>
      </c>
      <c r="B16" s="37">
        <f aca="true" t="shared" si="0" ref="B16:E38">B58+B100</f>
        <v>6829392</v>
      </c>
      <c r="C16" s="37">
        <f t="shared" si="0"/>
        <v>6815993</v>
      </c>
      <c r="D16" s="37">
        <f t="shared" si="0"/>
        <v>101368</v>
      </c>
      <c r="E16" s="37">
        <f t="shared" si="0"/>
        <v>101099</v>
      </c>
      <c r="F16" s="19">
        <f>C16/'стор.17-19'!E16</f>
        <v>1006.3477041192972</v>
      </c>
      <c r="G16" s="19">
        <f>E16/'стор.17-19'!G16</f>
        <v>1000.980198019802</v>
      </c>
      <c r="H16" s="12"/>
      <c r="I16" s="12"/>
      <c r="J16" s="19"/>
      <c r="K16" s="16"/>
      <c r="N16" s="12"/>
      <c r="O16" s="13"/>
      <c r="Q16" s="12"/>
      <c r="R16" s="13"/>
      <c r="V16" s="37"/>
    </row>
    <row r="17" spans="1:22" ht="12" customHeight="1">
      <c r="A17" s="12" t="s">
        <v>17</v>
      </c>
      <c r="B17" s="37">
        <f t="shared" si="0"/>
        <v>1667916</v>
      </c>
      <c r="C17" s="37">
        <f t="shared" si="0"/>
        <v>1560753</v>
      </c>
      <c r="D17" s="37">
        <f t="shared" si="0"/>
        <v>33773</v>
      </c>
      <c r="E17" s="37">
        <f t="shared" si="0"/>
        <v>33773</v>
      </c>
      <c r="F17" s="19">
        <f>C17/'стор.17-19'!E17</f>
        <v>763.2044009779951</v>
      </c>
      <c r="G17" s="19">
        <f>E17/'стор.17-19'!G17</f>
        <v>993.3235294117648</v>
      </c>
      <c r="H17" s="12"/>
      <c r="I17" s="12"/>
      <c r="J17" s="19"/>
      <c r="K17" s="16"/>
      <c r="N17" s="12"/>
      <c r="O17" s="13"/>
      <c r="Q17" s="6"/>
      <c r="R17" s="13"/>
      <c r="V17" s="37"/>
    </row>
    <row r="18" spans="1:22" ht="12" customHeight="1">
      <c r="A18" s="12" t="s">
        <v>18</v>
      </c>
      <c r="B18" s="37">
        <f t="shared" si="0"/>
        <v>426759</v>
      </c>
      <c r="C18" s="37">
        <f t="shared" si="0"/>
        <v>426759</v>
      </c>
      <c r="D18" s="37">
        <f t="shared" si="0"/>
        <v>20273</v>
      </c>
      <c r="E18" s="37">
        <f t="shared" si="0"/>
        <v>20273</v>
      </c>
      <c r="F18" s="19">
        <f>C18/'стор.17-19'!E18</f>
        <v>883.5590062111801</v>
      </c>
      <c r="G18" s="19">
        <f>E18/'стор.17-19'!G18</f>
        <v>921.5</v>
      </c>
      <c r="H18" s="12"/>
      <c r="I18" s="12"/>
      <c r="J18" s="19"/>
      <c r="K18" s="16"/>
      <c r="N18" s="12"/>
      <c r="O18" s="13"/>
      <c r="Q18" s="12"/>
      <c r="R18" s="13"/>
      <c r="V18" s="37"/>
    </row>
    <row r="19" spans="1:22" ht="12" customHeight="1">
      <c r="A19" s="12" t="s">
        <v>19</v>
      </c>
      <c r="B19" s="37">
        <f t="shared" si="0"/>
        <v>1674258</v>
      </c>
      <c r="C19" s="37">
        <f t="shared" si="0"/>
        <v>1433600</v>
      </c>
      <c r="D19" s="37">
        <f t="shared" si="0"/>
        <v>62212</v>
      </c>
      <c r="E19" s="37">
        <f t="shared" si="0"/>
        <v>48597</v>
      </c>
      <c r="F19" s="19">
        <f>C19/'стор.17-19'!E19</f>
        <v>855.3699284009547</v>
      </c>
      <c r="G19" s="19">
        <f>E19/'стор.17-19'!G19</f>
        <v>916.9245283018868</v>
      </c>
      <c r="H19" s="12"/>
      <c r="I19" s="12"/>
      <c r="J19" s="19"/>
      <c r="K19" s="16"/>
      <c r="N19" s="12"/>
      <c r="O19" s="13"/>
      <c r="Q19" s="12"/>
      <c r="R19" s="13"/>
      <c r="V19" s="37"/>
    </row>
    <row r="20" spans="1:22" ht="12" customHeight="1">
      <c r="A20" s="12" t="s">
        <v>20</v>
      </c>
      <c r="B20" s="37">
        <f t="shared" si="0"/>
        <v>5010363</v>
      </c>
      <c r="C20" s="37">
        <f t="shared" si="0"/>
        <v>4938436</v>
      </c>
      <c r="D20" s="37">
        <f t="shared" si="0"/>
        <v>145060</v>
      </c>
      <c r="E20" s="37">
        <f t="shared" si="0"/>
        <v>138425</v>
      </c>
      <c r="F20" s="19">
        <f>C20/'стор.17-19'!E20</f>
        <v>865.9365246361564</v>
      </c>
      <c r="G20" s="19">
        <f>E20/'стор.17-19'!G20</f>
        <v>838.939393939394</v>
      </c>
      <c r="H20" s="12"/>
      <c r="I20" s="12"/>
      <c r="J20" s="19"/>
      <c r="K20" s="16"/>
      <c r="N20" s="12"/>
      <c r="O20" s="13"/>
      <c r="Q20" s="12"/>
      <c r="R20" s="13"/>
      <c r="V20" s="37"/>
    </row>
    <row r="21" spans="1:22" ht="12" customHeight="1">
      <c r="A21" s="12" t="s">
        <v>21</v>
      </c>
      <c r="B21" s="37" t="s">
        <v>185</v>
      </c>
      <c r="C21" s="37" t="s">
        <v>185</v>
      </c>
      <c r="D21" s="37" t="s">
        <v>185</v>
      </c>
      <c r="E21" s="37" t="s">
        <v>185</v>
      </c>
      <c r="F21" s="37" t="s">
        <v>185</v>
      </c>
      <c r="G21" s="37" t="s">
        <v>185</v>
      </c>
      <c r="H21" s="12"/>
      <c r="I21" s="12"/>
      <c r="J21" s="19"/>
      <c r="K21" s="16"/>
      <c r="N21" s="12"/>
      <c r="O21" s="13"/>
      <c r="Q21" s="12"/>
      <c r="R21" s="13"/>
      <c r="V21" s="37"/>
    </row>
    <row r="22" spans="1:22" ht="12" customHeight="1">
      <c r="A22" s="12" t="s">
        <v>22</v>
      </c>
      <c r="B22" s="37">
        <f t="shared" si="0"/>
        <v>1473627</v>
      </c>
      <c r="C22" s="37">
        <f t="shared" si="0"/>
        <v>1381299</v>
      </c>
      <c r="D22" s="37">
        <f t="shared" si="0"/>
        <v>178999</v>
      </c>
      <c r="E22" s="37">
        <f t="shared" si="0"/>
        <v>167703</v>
      </c>
      <c r="F22" s="19">
        <f>C22/'стор.17-19'!E22</f>
        <v>966.6193142057383</v>
      </c>
      <c r="G22" s="19">
        <f>E22/'стор.17-19'!G22</f>
        <v>1148.650684931507</v>
      </c>
      <c r="H22" s="12"/>
      <c r="I22" s="12"/>
      <c r="J22" s="19"/>
      <c r="K22" s="16"/>
      <c r="N22" s="12"/>
      <c r="O22" s="13"/>
      <c r="Q22" s="12"/>
      <c r="R22" s="13"/>
      <c r="V22" s="37"/>
    </row>
    <row r="23" spans="1:22" ht="12" customHeight="1">
      <c r="A23" s="12" t="s">
        <v>23</v>
      </c>
      <c r="B23" s="37">
        <f t="shared" si="0"/>
        <v>6204817</v>
      </c>
      <c r="C23" s="37">
        <f t="shared" si="0"/>
        <v>2182096</v>
      </c>
      <c r="D23" s="37">
        <f t="shared" si="0"/>
        <v>182993</v>
      </c>
      <c r="E23" s="37">
        <f t="shared" si="0"/>
        <v>80196</v>
      </c>
      <c r="F23" s="19">
        <f>C23/'стор.17-19'!E23</f>
        <v>851.3835349200156</v>
      </c>
      <c r="G23" s="19">
        <f>E23/'стор.17-19'!G23</f>
        <v>990.074074074074</v>
      </c>
      <c r="H23" s="12"/>
      <c r="I23" s="12"/>
      <c r="J23" s="19"/>
      <c r="K23" s="16"/>
      <c r="N23" s="12"/>
      <c r="O23" s="13"/>
      <c r="Q23" s="12"/>
      <c r="R23" s="13"/>
      <c r="V23" s="37"/>
    </row>
    <row r="24" spans="1:22" ht="12" customHeight="1">
      <c r="A24" s="12" t="s">
        <v>24</v>
      </c>
      <c r="B24" s="37">
        <f t="shared" si="0"/>
        <v>2074492</v>
      </c>
      <c r="C24" s="37">
        <f t="shared" si="0"/>
        <v>1652804</v>
      </c>
      <c r="D24" s="37">
        <f t="shared" si="0"/>
        <v>153559</v>
      </c>
      <c r="E24" s="37">
        <f>E108</f>
        <v>138569</v>
      </c>
      <c r="F24" s="19">
        <f>C24/'стор.17-19'!E24</f>
        <v>839.4128999492128</v>
      </c>
      <c r="G24" s="19">
        <f>E24/'стор.17-19'!G24</f>
        <v>834.7530120481928</v>
      </c>
      <c r="H24" s="12"/>
      <c r="I24" s="12"/>
      <c r="J24" s="19"/>
      <c r="K24" s="16"/>
      <c r="N24" s="12"/>
      <c r="O24" s="13"/>
      <c r="Q24" s="12"/>
      <c r="R24" s="13"/>
      <c r="V24" s="37"/>
    </row>
    <row r="25" spans="1:22" ht="12" customHeight="1">
      <c r="A25" s="12" t="s">
        <v>25</v>
      </c>
      <c r="B25" s="37">
        <f t="shared" si="0"/>
        <v>628241</v>
      </c>
      <c r="C25" s="37">
        <f t="shared" si="0"/>
        <v>501819</v>
      </c>
      <c r="D25" s="37">
        <f>D109</f>
        <v>3775</v>
      </c>
      <c r="E25" s="37">
        <f>E109</f>
        <v>3775</v>
      </c>
      <c r="F25" s="19">
        <f>C25/'стор.17-19'!E25</f>
        <v>736.885462555066</v>
      </c>
      <c r="G25" s="19">
        <f>E25/'стор.17-19'!G25</f>
        <v>1258.3333333333333</v>
      </c>
      <c r="H25" s="12"/>
      <c r="I25" s="12"/>
      <c r="J25" s="19"/>
      <c r="K25" s="16"/>
      <c r="N25" s="12"/>
      <c r="O25" s="13"/>
      <c r="Q25" s="12"/>
      <c r="R25" s="13"/>
      <c r="V25" s="37"/>
    </row>
    <row r="26" spans="1:22" ht="12" customHeight="1">
      <c r="A26" s="12" t="s">
        <v>26</v>
      </c>
      <c r="B26" s="37">
        <f t="shared" si="0"/>
        <v>14298348</v>
      </c>
      <c r="C26" s="37">
        <f t="shared" si="0"/>
        <v>3174990</v>
      </c>
      <c r="D26" s="37">
        <f t="shared" si="0"/>
        <v>447563</v>
      </c>
      <c r="E26" s="37">
        <f t="shared" si="0"/>
        <v>82741</v>
      </c>
      <c r="F26" s="19">
        <f>C26/'стор.17-19'!E26</f>
        <v>839.0565539112051</v>
      </c>
      <c r="G26" s="19">
        <f>E26/'стор.17-19'!G26</f>
        <v>1074.5584415584415</v>
      </c>
      <c r="H26" s="12"/>
      <c r="I26" s="12"/>
      <c r="J26" s="19"/>
      <c r="K26" s="16"/>
      <c r="N26" s="12"/>
      <c r="O26" s="13"/>
      <c r="Q26" s="12"/>
      <c r="R26" s="13"/>
      <c r="V26" s="37"/>
    </row>
    <row r="27" spans="1:22" ht="12" customHeight="1">
      <c r="A27" s="12" t="s">
        <v>27</v>
      </c>
      <c r="B27" s="37">
        <f t="shared" si="0"/>
        <v>2251652</v>
      </c>
      <c r="C27" s="37">
        <f t="shared" si="0"/>
        <v>1837903</v>
      </c>
      <c r="D27" s="37">
        <f t="shared" si="0"/>
        <v>106208</v>
      </c>
      <c r="E27" s="37">
        <f t="shared" si="0"/>
        <v>93741</v>
      </c>
      <c r="F27" s="19">
        <f>C27/'стор.17-19'!E27</f>
        <v>890.0256658595641</v>
      </c>
      <c r="G27" s="19">
        <f>E27/'стор.17-19'!G27</f>
        <v>919.0294117647059</v>
      </c>
      <c r="H27" s="12"/>
      <c r="I27" s="12"/>
      <c r="J27" s="19"/>
      <c r="K27" s="16"/>
      <c r="N27" s="12"/>
      <c r="O27" s="13"/>
      <c r="Q27" s="12"/>
      <c r="R27" s="13"/>
      <c r="V27" s="37"/>
    </row>
    <row r="28" spans="1:22" ht="12" customHeight="1">
      <c r="A28" s="12" t="s">
        <v>28</v>
      </c>
      <c r="B28" s="37">
        <f t="shared" si="0"/>
        <v>748712</v>
      </c>
      <c r="C28" s="37">
        <f t="shared" si="0"/>
        <v>654599</v>
      </c>
      <c r="D28" s="37">
        <f t="shared" si="0"/>
        <v>14189</v>
      </c>
      <c r="E28" s="37">
        <f t="shared" si="0"/>
        <v>7891</v>
      </c>
      <c r="F28" s="19">
        <f>C28/'стор.17-19'!E28</f>
        <v>966.9113737075332</v>
      </c>
      <c r="G28" s="19">
        <f>E28/'стор.17-19'!G28</f>
        <v>986.375</v>
      </c>
      <c r="H28" s="12"/>
      <c r="I28" s="12"/>
      <c r="J28" s="19"/>
      <c r="K28" s="16"/>
      <c r="N28" s="12"/>
      <c r="O28" s="13"/>
      <c r="Q28" s="12"/>
      <c r="R28" s="13"/>
      <c r="V28" s="37"/>
    </row>
    <row r="29" spans="1:22" ht="12" customHeight="1">
      <c r="A29" s="12" t="s">
        <v>29</v>
      </c>
      <c r="B29" s="37">
        <f t="shared" si="0"/>
        <v>5151462</v>
      </c>
      <c r="C29" s="37">
        <f t="shared" si="0"/>
        <v>4849446</v>
      </c>
      <c r="D29" s="37">
        <f t="shared" si="0"/>
        <v>109126</v>
      </c>
      <c r="E29" s="37">
        <f t="shared" si="0"/>
        <v>100023</v>
      </c>
      <c r="F29" s="19">
        <f>C29/'стор.17-19'!E29</f>
        <v>888.1769230769231</v>
      </c>
      <c r="G29" s="19">
        <f>E29/'стор.17-19'!G29</f>
        <v>952.6</v>
      </c>
      <c r="H29" s="12"/>
      <c r="I29" s="12"/>
      <c r="J29" s="19"/>
      <c r="K29" s="16"/>
      <c r="N29" s="12"/>
      <c r="O29" s="13"/>
      <c r="Q29" s="12"/>
      <c r="R29" s="13"/>
      <c r="S29" s="106"/>
      <c r="V29" s="37"/>
    </row>
    <row r="30" spans="1:22" ht="12" customHeight="1">
      <c r="A30" s="12" t="s">
        <v>30</v>
      </c>
      <c r="B30" s="37">
        <f t="shared" si="0"/>
        <v>123524</v>
      </c>
      <c r="C30" s="37">
        <f>C72</f>
        <v>34405</v>
      </c>
      <c r="D30" s="37">
        <f t="shared" si="0"/>
        <v>3774</v>
      </c>
      <c r="E30" s="37" t="s">
        <v>185</v>
      </c>
      <c r="F30" s="19">
        <f>C30/'стор.17-19'!E30</f>
        <v>1075.15625</v>
      </c>
      <c r="G30" s="37" t="s">
        <v>185</v>
      </c>
      <c r="H30" s="12"/>
      <c r="I30" s="12"/>
      <c r="J30" s="19"/>
      <c r="K30" s="16"/>
      <c r="N30" s="12"/>
      <c r="O30" s="13"/>
      <c r="Q30" s="12"/>
      <c r="R30" s="13"/>
      <c r="V30" s="19"/>
    </row>
    <row r="31" spans="1:22" ht="12" customHeight="1">
      <c r="A31" s="12" t="s">
        <v>31</v>
      </c>
      <c r="B31" s="37">
        <f t="shared" si="0"/>
        <v>335382</v>
      </c>
      <c r="C31" s="37">
        <f t="shared" si="0"/>
        <v>335382</v>
      </c>
      <c r="D31" s="37">
        <f t="shared" si="0"/>
        <v>21956</v>
      </c>
      <c r="E31" s="37">
        <f t="shared" si="0"/>
        <v>21956</v>
      </c>
      <c r="F31" s="19">
        <f>C31/'стор.17-19'!E31</f>
        <v>758.7828054298642</v>
      </c>
      <c r="G31" s="19">
        <f>E31/'стор.17-19'!G31</f>
        <v>686.125</v>
      </c>
      <c r="H31" s="12"/>
      <c r="I31" s="12"/>
      <c r="J31" s="19"/>
      <c r="K31" s="16"/>
      <c r="N31" s="12"/>
      <c r="O31" s="13"/>
      <c r="Q31" s="12"/>
      <c r="R31" s="13"/>
      <c r="V31" s="19"/>
    </row>
    <row r="32" spans="1:22" ht="12" customHeight="1">
      <c r="A32" s="12" t="s">
        <v>32</v>
      </c>
      <c r="B32" s="37">
        <f t="shared" si="0"/>
        <v>944446</v>
      </c>
      <c r="C32" s="37">
        <f t="shared" si="0"/>
        <v>788821</v>
      </c>
      <c r="D32" s="37">
        <f t="shared" si="0"/>
        <v>4316</v>
      </c>
      <c r="E32" s="37">
        <f t="shared" si="0"/>
        <v>2684</v>
      </c>
      <c r="F32" s="19">
        <f>C32/'стор.17-19'!E32</f>
        <v>905.6498277841562</v>
      </c>
      <c r="G32" s="19">
        <f>E32/'стор.17-19'!G32</f>
        <v>1342</v>
      </c>
      <c r="H32" s="12"/>
      <c r="I32" s="12"/>
      <c r="J32" s="19"/>
      <c r="K32" s="16"/>
      <c r="N32" s="12"/>
      <c r="O32" s="13"/>
      <c r="Q32" s="12"/>
      <c r="R32" s="13"/>
      <c r="V32" s="19"/>
    </row>
    <row r="33" spans="1:22" ht="12" customHeight="1">
      <c r="A33" s="12" t="s">
        <v>33</v>
      </c>
      <c r="B33" s="37">
        <f t="shared" si="0"/>
        <v>9722589</v>
      </c>
      <c r="C33" s="37">
        <f t="shared" si="0"/>
        <v>9715673</v>
      </c>
      <c r="D33" s="37">
        <f t="shared" si="0"/>
        <v>548912</v>
      </c>
      <c r="E33" s="37">
        <f t="shared" si="0"/>
        <v>544881</v>
      </c>
      <c r="F33" s="19">
        <f>C33/'стор.17-19'!E33</f>
        <v>798.1329992606588</v>
      </c>
      <c r="G33" s="19">
        <f>E33/'стор.17-19'!G33</f>
        <v>1154.4088983050847</v>
      </c>
      <c r="H33" s="12"/>
      <c r="I33" s="12"/>
      <c r="J33" s="19"/>
      <c r="K33" s="16"/>
      <c r="N33" s="12"/>
      <c r="O33" s="13"/>
      <c r="Q33" s="12"/>
      <c r="R33" s="13"/>
      <c r="V33" s="19"/>
    </row>
    <row r="34" spans="1:22" ht="12" customHeight="1">
      <c r="A34" s="12" t="s">
        <v>34</v>
      </c>
      <c r="B34" s="37">
        <f t="shared" si="0"/>
        <v>2442928</v>
      </c>
      <c r="C34" s="37">
        <f t="shared" si="0"/>
        <v>2434617</v>
      </c>
      <c r="D34" s="37">
        <f t="shared" si="0"/>
        <v>75888</v>
      </c>
      <c r="E34" s="37">
        <f t="shared" si="0"/>
        <v>75652</v>
      </c>
      <c r="F34" s="19">
        <f>C34/'стор.17-19'!E34</f>
        <v>864.5656960227273</v>
      </c>
      <c r="G34" s="19">
        <f>E34/'стор.17-19'!G34</f>
        <v>1050.7222222222222</v>
      </c>
      <c r="H34" s="12"/>
      <c r="I34" s="12"/>
      <c r="J34" s="19"/>
      <c r="K34" s="16"/>
      <c r="N34" s="12"/>
      <c r="O34" s="13"/>
      <c r="Q34" s="12"/>
      <c r="R34" s="13"/>
      <c r="V34" s="19"/>
    </row>
    <row r="35" spans="1:22" ht="12" customHeight="1">
      <c r="A35" s="12" t="s">
        <v>35</v>
      </c>
      <c r="B35" s="37">
        <f t="shared" si="0"/>
        <v>19801</v>
      </c>
      <c r="C35" s="37" t="s">
        <v>185</v>
      </c>
      <c r="D35" s="37">
        <f t="shared" si="0"/>
        <v>5007</v>
      </c>
      <c r="E35" s="37" t="s">
        <v>185</v>
      </c>
      <c r="F35" s="37" t="s">
        <v>185</v>
      </c>
      <c r="G35" s="37" t="s">
        <v>185</v>
      </c>
      <c r="H35" s="12"/>
      <c r="I35" s="12"/>
      <c r="J35" s="19"/>
      <c r="K35" s="16"/>
      <c r="N35" s="12"/>
      <c r="O35" s="13"/>
      <c r="Q35" s="12"/>
      <c r="R35" s="13"/>
      <c r="V35" s="19"/>
    </row>
    <row r="36" spans="1:22" ht="12" customHeight="1">
      <c r="A36" s="12" t="s">
        <v>36</v>
      </c>
      <c r="B36" s="37">
        <f t="shared" si="0"/>
        <v>7902534</v>
      </c>
      <c r="C36" s="37">
        <f t="shared" si="0"/>
        <v>3184341</v>
      </c>
      <c r="D36" s="37">
        <f t="shared" si="0"/>
        <v>813612</v>
      </c>
      <c r="E36" s="37">
        <f t="shared" si="0"/>
        <v>321556</v>
      </c>
      <c r="F36" s="19">
        <f>C36/'стор.17-19'!E36</f>
        <v>1046.7919132149902</v>
      </c>
      <c r="G36" s="19">
        <f>E36/'стор.17-19'!G36</f>
        <v>1213.4188679245283</v>
      </c>
      <c r="H36" s="12"/>
      <c r="I36" s="12"/>
      <c r="J36" s="19"/>
      <c r="K36" s="16"/>
      <c r="N36" s="12"/>
      <c r="O36" s="13"/>
      <c r="Q36" s="6"/>
      <c r="R36" s="13"/>
      <c r="V36" s="19"/>
    </row>
    <row r="37" spans="1:22" ht="12" customHeight="1">
      <c r="A37" s="12" t="s">
        <v>37</v>
      </c>
      <c r="B37" s="37">
        <f t="shared" si="0"/>
        <v>5473424</v>
      </c>
      <c r="C37" s="37">
        <f t="shared" si="0"/>
        <v>3566718</v>
      </c>
      <c r="D37" s="37">
        <f t="shared" si="0"/>
        <v>406074</v>
      </c>
      <c r="E37" s="37">
        <f t="shared" si="0"/>
        <v>326786</v>
      </c>
      <c r="F37" s="19">
        <f>C37/'стор.17-19'!E37</f>
        <v>738.9098819142324</v>
      </c>
      <c r="G37" s="19">
        <f>E37/'стор.17-19'!G37</f>
        <v>774.3744075829384</v>
      </c>
      <c r="H37" s="12"/>
      <c r="I37" s="12"/>
      <c r="J37" s="19"/>
      <c r="K37" s="16"/>
      <c r="N37" s="12"/>
      <c r="O37" s="13"/>
      <c r="Q37" s="12"/>
      <c r="R37" s="13"/>
      <c r="V37" s="19"/>
    </row>
    <row r="38" spans="1:22" ht="12" customHeight="1">
      <c r="A38" s="12" t="s">
        <v>38</v>
      </c>
      <c r="B38" s="37">
        <f t="shared" si="0"/>
        <v>17767</v>
      </c>
      <c r="C38" s="37" t="s">
        <v>185</v>
      </c>
      <c r="D38" s="37">
        <f t="shared" si="0"/>
        <v>5479</v>
      </c>
      <c r="E38" s="37" t="s">
        <v>185</v>
      </c>
      <c r="F38" s="37" t="s">
        <v>185</v>
      </c>
      <c r="G38" s="37" t="s">
        <v>185</v>
      </c>
      <c r="H38" s="12"/>
      <c r="I38" s="12"/>
      <c r="J38" s="19"/>
      <c r="K38" s="16"/>
      <c r="N38" s="12"/>
      <c r="O38" s="13"/>
      <c r="Q38" s="12"/>
      <c r="R38" s="13"/>
      <c r="V38" s="19"/>
    </row>
    <row r="39" spans="1:22" ht="12" customHeight="1">
      <c r="A39" s="12" t="s">
        <v>39</v>
      </c>
      <c r="B39" s="37">
        <f aca="true" t="shared" si="1" ref="B39:E40">B81+B123</f>
        <v>1813046</v>
      </c>
      <c r="C39" s="37">
        <f t="shared" si="1"/>
        <v>1812086</v>
      </c>
      <c r="D39" s="37">
        <f t="shared" si="1"/>
        <v>236268</v>
      </c>
      <c r="E39" s="37">
        <f t="shared" si="1"/>
        <v>236268</v>
      </c>
      <c r="F39" s="19">
        <f>C39/'стор.17-19'!E39</f>
        <v>917.9766970618034</v>
      </c>
      <c r="G39" s="19">
        <f>E39/'стор.17-19'!G39</f>
        <v>1001.1355932203389</v>
      </c>
      <c r="H39" s="12"/>
      <c r="I39" s="12"/>
      <c r="J39" s="19"/>
      <c r="K39" s="16"/>
      <c r="N39" s="12"/>
      <c r="O39" s="13"/>
      <c r="Q39" s="12"/>
      <c r="R39" s="13"/>
      <c r="V39" s="19"/>
    </row>
    <row r="40" spans="1:22" ht="12" customHeight="1">
      <c r="A40" s="6" t="s">
        <v>40</v>
      </c>
      <c r="B40" s="37">
        <f t="shared" si="1"/>
        <v>5640347</v>
      </c>
      <c r="C40" s="37">
        <f t="shared" si="1"/>
        <v>3611791</v>
      </c>
      <c r="D40" s="37">
        <f t="shared" si="1"/>
        <v>325327</v>
      </c>
      <c r="E40" s="37">
        <f t="shared" si="1"/>
        <v>233399</v>
      </c>
      <c r="F40" s="19">
        <f>C40/'стор.17-19'!E40</f>
        <v>821.4216511257675</v>
      </c>
      <c r="G40" s="19">
        <f>E40/'стор.17-19'!G40</f>
        <v>937.3453815261045</v>
      </c>
      <c r="H40" s="6"/>
      <c r="I40" s="12"/>
      <c r="J40" s="19"/>
      <c r="K40" s="16"/>
      <c r="N40" s="12"/>
      <c r="O40" s="13"/>
      <c r="Q40" s="12"/>
      <c r="R40" s="13"/>
      <c r="V40" s="19"/>
    </row>
    <row r="41" spans="1:22" ht="12" customHeight="1">
      <c r="A41" s="6" t="s">
        <v>41</v>
      </c>
      <c r="B41" s="37" t="str">
        <f aca="true" t="shared" si="2" ref="B41:E42">B83</f>
        <v> -</v>
      </c>
      <c r="C41" s="37" t="str">
        <f t="shared" si="2"/>
        <v> -</v>
      </c>
      <c r="D41" s="37" t="str">
        <f t="shared" si="2"/>
        <v> -</v>
      </c>
      <c r="E41" s="37" t="str">
        <f t="shared" si="2"/>
        <v> -</v>
      </c>
      <c r="F41" s="19" t="s">
        <v>185</v>
      </c>
      <c r="G41" s="19" t="s">
        <v>185</v>
      </c>
      <c r="H41" s="6"/>
      <c r="I41" s="12"/>
      <c r="J41" s="19"/>
      <c r="K41" s="16"/>
      <c r="N41" s="12"/>
      <c r="O41" s="13"/>
      <c r="Q41" s="12"/>
      <c r="R41" s="13"/>
      <c r="V41" s="19"/>
    </row>
    <row r="42" spans="1:22" ht="12" customHeight="1">
      <c r="A42" s="23" t="s">
        <v>42</v>
      </c>
      <c r="B42" s="126">
        <f t="shared" si="2"/>
        <v>1185</v>
      </c>
      <c r="C42" s="126" t="str">
        <f t="shared" si="2"/>
        <v> -</v>
      </c>
      <c r="D42" s="126" t="str">
        <f t="shared" si="2"/>
        <v> -</v>
      </c>
      <c r="E42" s="126" t="str">
        <f t="shared" si="2"/>
        <v> -</v>
      </c>
      <c r="F42" s="78" t="s">
        <v>185</v>
      </c>
      <c r="G42" s="78" t="s">
        <v>185</v>
      </c>
      <c r="H42" s="6"/>
      <c r="I42" s="6"/>
      <c r="J42" s="82"/>
      <c r="K42" s="16"/>
      <c r="N42" s="23"/>
      <c r="O42" s="13"/>
      <c r="Q42" s="23"/>
      <c r="R42" s="13"/>
      <c r="V42" s="78"/>
    </row>
    <row r="43" spans="1:11" ht="12.75">
      <c r="A43" s="317" t="s">
        <v>134</v>
      </c>
      <c r="B43" s="317"/>
      <c r="C43" s="317"/>
      <c r="D43" s="317"/>
      <c r="E43" s="317"/>
      <c r="F43" s="317"/>
      <c r="G43" s="317"/>
      <c r="I43" s="6"/>
      <c r="J43" s="82"/>
      <c r="K43" s="16"/>
    </row>
    <row r="44" spans="1:7" ht="12.75">
      <c r="A44" s="375" t="s">
        <v>180</v>
      </c>
      <c r="B44" s="375"/>
      <c r="C44" s="375"/>
      <c r="D44" s="375"/>
      <c r="E44" s="375"/>
      <c r="F44" s="375"/>
      <c r="G44" s="375"/>
    </row>
    <row r="45" spans="1:7" ht="15.75">
      <c r="A45" s="398" t="s">
        <v>157</v>
      </c>
      <c r="B45" s="398"/>
      <c r="C45" s="398"/>
      <c r="D45" s="398"/>
      <c r="E45" s="398"/>
      <c r="F45" s="398"/>
      <c r="G45" s="398"/>
    </row>
    <row r="46" spans="1:7" ht="15.75">
      <c r="A46" s="397" t="s">
        <v>158</v>
      </c>
      <c r="B46" s="397"/>
      <c r="C46" s="397"/>
      <c r="D46" s="397"/>
      <c r="E46" s="397"/>
      <c r="F46" s="397"/>
      <c r="G46" s="397"/>
    </row>
    <row r="47" spans="1:7" ht="15.75">
      <c r="A47" s="398" t="s">
        <v>140</v>
      </c>
      <c r="B47" s="398"/>
      <c r="C47" s="398"/>
      <c r="D47" s="398"/>
      <c r="E47" s="398"/>
      <c r="F47" s="398"/>
      <c r="G47" s="398"/>
    </row>
    <row r="48" spans="1:7" ht="15">
      <c r="A48" s="42"/>
      <c r="B48" s="43"/>
      <c r="C48" s="43"/>
      <c r="D48" s="43"/>
      <c r="E48" s="44"/>
      <c r="F48" s="44"/>
      <c r="G48" s="44"/>
    </row>
    <row r="49" spans="1:7" ht="12.75">
      <c r="A49" s="45"/>
      <c r="B49" s="46" t="s">
        <v>56</v>
      </c>
      <c r="C49" s="7"/>
      <c r="D49" s="47"/>
      <c r="E49" s="7"/>
      <c r="F49" s="27" t="s">
        <v>57</v>
      </c>
      <c r="G49" s="48"/>
    </row>
    <row r="50" spans="1:7" ht="12.75">
      <c r="A50" s="29"/>
      <c r="B50" s="46" t="s">
        <v>160</v>
      </c>
      <c r="C50" s="7"/>
      <c r="D50" s="7"/>
      <c r="E50" s="7"/>
      <c r="F50" s="154" t="str">
        <f>'стор3 '!$A$46</f>
        <v>них субсидій у червні, грн.  </v>
      </c>
      <c r="G50" s="34"/>
    </row>
    <row r="51" spans="1:7" ht="12.75">
      <c r="A51" s="56"/>
      <c r="B51" s="379" t="s">
        <v>108</v>
      </c>
      <c r="C51" s="380"/>
      <c r="D51" s="376" t="s">
        <v>7</v>
      </c>
      <c r="E51" s="399"/>
      <c r="F51" s="392" t="s">
        <v>108</v>
      </c>
      <c r="G51" s="27" t="s">
        <v>58</v>
      </c>
    </row>
    <row r="52" spans="1:7" ht="12.75">
      <c r="A52" s="26"/>
      <c r="B52" s="381"/>
      <c r="C52" s="382"/>
      <c r="D52" s="369" t="s">
        <v>147</v>
      </c>
      <c r="E52" s="370"/>
      <c r="F52" s="393"/>
      <c r="G52" s="27" t="s">
        <v>59</v>
      </c>
    </row>
    <row r="53" spans="1:7" ht="12.75">
      <c r="A53" s="26"/>
      <c r="B53" s="27" t="s">
        <v>11</v>
      </c>
      <c r="C53" s="47" t="s">
        <v>111</v>
      </c>
      <c r="D53" s="27" t="s">
        <v>11</v>
      </c>
      <c r="E53" s="51" t="s">
        <v>111</v>
      </c>
      <c r="F53" s="393"/>
      <c r="G53" s="27" t="s">
        <v>149</v>
      </c>
    </row>
    <row r="54" spans="1:7" ht="12.75">
      <c r="A54" s="32"/>
      <c r="B54" s="33" t="s">
        <v>60</v>
      </c>
      <c r="C54" s="153" t="str">
        <f>'стор3 '!$A$40</f>
        <v>у червні</v>
      </c>
      <c r="D54" s="33" t="s">
        <v>60</v>
      </c>
      <c r="E54" s="153" t="str">
        <f>'стор3 '!$A$40</f>
        <v>у червні</v>
      </c>
      <c r="F54" s="394"/>
      <c r="G54" s="34" t="s">
        <v>62</v>
      </c>
    </row>
    <row r="55" spans="1:7" ht="12.75">
      <c r="A55" s="6"/>
      <c r="B55" s="84"/>
      <c r="C55" s="84"/>
      <c r="D55" s="84"/>
      <c r="E55" s="84"/>
      <c r="F55" s="84"/>
      <c r="G55" s="84"/>
    </row>
    <row r="56" spans="1:7" ht="12.75">
      <c r="A56" s="53" t="s">
        <v>14</v>
      </c>
      <c r="B56" s="11">
        <f>SUM(B58:B84)</f>
        <v>27350477</v>
      </c>
      <c r="C56" s="11">
        <f>SUM(C58:C84)</f>
        <v>16161747</v>
      </c>
      <c r="D56" s="11">
        <f>SUM(D58:D84)</f>
        <v>1382436</v>
      </c>
      <c r="E56" s="11">
        <f>SUM(E58:E84)</f>
        <v>851772</v>
      </c>
      <c r="F56" s="55">
        <f>C56/'стор.17-19'!E59</f>
        <v>915.9911017909772</v>
      </c>
      <c r="G56" s="55">
        <f>E56/'стор.17-19'!G59</f>
        <v>1068.7227101631117</v>
      </c>
    </row>
    <row r="57" spans="1:7" ht="12.75">
      <c r="A57" s="12" t="s">
        <v>47</v>
      </c>
      <c r="B57" s="125"/>
      <c r="C57" s="16"/>
      <c r="D57" s="16"/>
      <c r="E57" s="16"/>
      <c r="F57" s="19"/>
      <c r="G57" s="19"/>
    </row>
    <row r="58" spans="1:7" ht="12.75">
      <c r="A58" s="12" t="s">
        <v>16</v>
      </c>
      <c r="B58" s="3">
        <v>1682691</v>
      </c>
      <c r="C58" s="3">
        <v>1679729</v>
      </c>
      <c r="D58" s="3">
        <v>34759</v>
      </c>
      <c r="E58" s="3">
        <v>34759</v>
      </c>
      <c r="F58" s="19">
        <f>C58/'стор.17-19'!E61</f>
        <v>1009.4525240384615</v>
      </c>
      <c r="G58" s="19">
        <f>E58/'стор.17-19'!G61</f>
        <v>939.4324324324324</v>
      </c>
    </row>
    <row r="59" spans="1:7" ht="12.75">
      <c r="A59" s="12" t="s">
        <v>17</v>
      </c>
      <c r="B59" s="3">
        <v>437755</v>
      </c>
      <c r="C59" s="3">
        <v>422087</v>
      </c>
      <c r="D59" s="3">
        <v>17857</v>
      </c>
      <c r="E59" s="3">
        <v>17857</v>
      </c>
      <c r="F59" s="19">
        <f>C59/'стор.17-19'!E62</f>
        <v>875.6991701244814</v>
      </c>
      <c r="G59" s="19">
        <f>E59/'стор.17-19'!G62</f>
        <v>892.85</v>
      </c>
    </row>
    <row r="60" spans="1:7" ht="12.75">
      <c r="A60" s="12" t="s">
        <v>18</v>
      </c>
      <c r="B60" s="3">
        <v>142065</v>
      </c>
      <c r="C60" s="3">
        <v>142065</v>
      </c>
      <c r="D60" s="3">
        <v>7780</v>
      </c>
      <c r="E60" s="3">
        <v>7780</v>
      </c>
      <c r="F60" s="19">
        <f>C60/'стор.17-19'!E63</f>
        <v>916.5483870967741</v>
      </c>
      <c r="G60" s="19">
        <f>E60/'стор.17-19'!G63</f>
        <v>778</v>
      </c>
    </row>
    <row r="61" spans="1:7" ht="12.75">
      <c r="A61" s="12" t="s">
        <v>19</v>
      </c>
      <c r="B61" s="3">
        <v>679158</v>
      </c>
      <c r="C61" s="3">
        <v>540187</v>
      </c>
      <c r="D61" s="3">
        <v>31051</v>
      </c>
      <c r="E61" s="3">
        <v>23064</v>
      </c>
      <c r="F61" s="19">
        <f>C61/'стор.17-19'!E64</f>
        <v>862.9185303514377</v>
      </c>
      <c r="G61" s="19">
        <f>E61/'стор.17-19'!G64</f>
        <v>1098.2857142857142</v>
      </c>
    </row>
    <row r="62" spans="1:7" ht="12.75">
      <c r="A62" s="12" t="s">
        <v>20</v>
      </c>
      <c r="B62" s="3">
        <v>3892633</v>
      </c>
      <c r="C62" s="3">
        <v>3831071</v>
      </c>
      <c r="D62" s="3">
        <v>82128</v>
      </c>
      <c r="E62" s="3">
        <v>77727</v>
      </c>
      <c r="F62" s="19">
        <f>C62/'стор.17-19'!E65</f>
        <v>893.0235431235432</v>
      </c>
      <c r="G62" s="19">
        <f>E62/'стор.17-19'!G65</f>
        <v>844.8586956521739</v>
      </c>
    </row>
    <row r="63" spans="1:7" ht="12.75">
      <c r="A63" s="12" t="s">
        <v>21</v>
      </c>
      <c r="B63" s="3" t="s">
        <v>185</v>
      </c>
      <c r="C63" s="3" t="s">
        <v>185</v>
      </c>
      <c r="D63" s="3" t="s">
        <v>185</v>
      </c>
      <c r="E63" s="3" t="s">
        <v>185</v>
      </c>
      <c r="F63" s="3" t="s">
        <v>185</v>
      </c>
      <c r="G63" s="3" t="s">
        <v>185</v>
      </c>
    </row>
    <row r="64" spans="1:7" ht="12.75">
      <c r="A64" s="12" t="s">
        <v>22</v>
      </c>
      <c r="B64" s="3">
        <v>261937</v>
      </c>
      <c r="C64" s="3">
        <v>228475</v>
      </c>
      <c r="D64" s="3">
        <v>8726</v>
      </c>
      <c r="E64" s="3">
        <v>8136</v>
      </c>
      <c r="F64" s="19">
        <f>C64/'стор.17-19'!E67</f>
        <v>1006.4977973568282</v>
      </c>
      <c r="G64" s="19">
        <f>E64/'стор.17-19'!G67</f>
        <v>1017</v>
      </c>
    </row>
    <row r="65" spans="1:7" ht="12.75">
      <c r="A65" s="12" t="s">
        <v>23</v>
      </c>
      <c r="B65" s="3">
        <v>2445855</v>
      </c>
      <c r="C65" s="3">
        <v>679855</v>
      </c>
      <c r="D65" s="3">
        <v>103166</v>
      </c>
      <c r="E65" s="3">
        <v>40244</v>
      </c>
      <c r="F65" s="19">
        <f>C65/'стор.17-19'!E68</f>
        <v>916.2466307277627</v>
      </c>
      <c r="G65" s="19">
        <f>E65/'стор.17-19'!G68</f>
        <v>958.1904761904761</v>
      </c>
    </row>
    <row r="66" spans="1:7" ht="12.75">
      <c r="A66" s="12" t="s">
        <v>24</v>
      </c>
      <c r="B66" s="3">
        <v>48124</v>
      </c>
      <c r="C66" s="3">
        <v>38506</v>
      </c>
      <c r="D66" s="3">
        <v>984</v>
      </c>
      <c r="E66" s="3" t="s">
        <v>185</v>
      </c>
      <c r="F66" s="19">
        <f>C66/'стор.17-19'!E69</f>
        <v>875.1363636363636</v>
      </c>
      <c r="G66" s="3" t="s">
        <v>185</v>
      </c>
    </row>
    <row r="67" spans="1:7" ht="12.75">
      <c r="A67" s="12" t="s">
        <v>25</v>
      </c>
      <c r="B67" s="3">
        <v>67037</v>
      </c>
      <c r="C67" s="3">
        <v>61804</v>
      </c>
      <c r="D67" s="3" t="s">
        <v>185</v>
      </c>
      <c r="E67" s="3" t="s">
        <v>185</v>
      </c>
      <c r="F67" s="19">
        <f>C67/'стор.17-19'!E70</f>
        <v>908.8823529411765</v>
      </c>
      <c r="G67" s="3" t="s">
        <v>185</v>
      </c>
    </row>
    <row r="68" spans="1:7" ht="12.75">
      <c r="A68" s="12" t="s">
        <v>26</v>
      </c>
      <c r="B68" s="3">
        <v>5936820</v>
      </c>
      <c r="C68" s="3">
        <v>664551</v>
      </c>
      <c r="D68" s="3">
        <v>268160</v>
      </c>
      <c r="E68" s="3">
        <v>52672</v>
      </c>
      <c r="F68" s="19">
        <f>C68/'стор.17-19'!E71</f>
        <v>810.4280487804878</v>
      </c>
      <c r="G68" s="19">
        <f>E68/'стор.17-19'!G71</f>
        <v>1350.5641025641025</v>
      </c>
    </row>
    <row r="69" spans="1:7" ht="12.75">
      <c r="A69" s="12" t="s">
        <v>27</v>
      </c>
      <c r="B69" s="3">
        <v>1803162</v>
      </c>
      <c r="C69" s="3">
        <v>1454614</v>
      </c>
      <c r="D69" s="3">
        <v>73314</v>
      </c>
      <c r="E69" s="3">
        <v>64907</v>
      </c>
      <c r="F69" s="19">
        <f>C69/'стор.17-19'!E72</f>
        <v>909.7023139462163</v>
      </c>
      <c r="G69" s="19">
        <f>E69/'стор.17-19'!G72</f>
        <v>877.1216216216217</v>
      </c>
    </row>
    <row r="70" spans="1:7" ht="12.75">
      <c r="A70" s="12" t="s">
        <v>28</v>
      </c>
      <c r="B70" s="3">
        <v>143736</v>
      </c>
      <c r="C70" s="3">
        <v>137884</v>
      </c>
      <c r="D70" s="3">
        <v>998</v>
      </c>
      <c r="E70" s="3">
        <v>998</v>
      </c>
      <c r="F70" s="19">
        <f>C70/'стор.17-19'!E73</f>
        <v>1028.9850746268658</v>
      </c>
      <c r="G70" s="19">
        <f>E70/'стор.17-19'!G73</f>
        <v>499</v>
      </c>
    </row>
    <row r="71" spans="1:7" ht="12.75">
      <c r="A71" s="12" t="s">
        <v>29</v>
      </c>
      <c r="B71" s="3">
        <v>1393000</v>
      </c>
      <c r="C71" s="3">
        <v>1253786</v>
      </c>
      <c r="D71" s="3">
        <v>56650</v>
      </c>
      <c r="E71" s="3">
        <v>50312</v>
      </c>
      <c r="F71" s="19">
        <f>C71/'стор.17-19'!E74</f>
        <v>898.7713261648746</v>
      </c>
      <c r="G71" s="19">
        <f>E71/'стор.17-19'!G74</f>
        <v>1026.7755102040817</v>
      </c>
    </row>
    <row r="72" spans="1:7" ht="12.75">
      <c r="A72" s="12" t="s">
        <v>30</v>
      </c>
      <c r="B72" s="3">
        <v>110654</v>
      </c>
      <c r="C72" s="3">
        <v>34405</v>
      </c>
      <c r="D72" s="3">
        <v>920</v>
      </c>
      <c r="E72" s="3" t="s">
        <v>185</v>
      </c>
      <c r="F72" s="19">
        <f>C72/'стор.17-19'!E75</f>
        <v>1075.15625</v>
      </c>
      <c r="G72" s="3" t="s">
        <v>185</v>
      </c>
    </row>
    <row r="73" spans="1:7" ht="12.75">
      <c r="A73" s="12" t="s">
        <v>31</v>
      </c>
      <c r="B73" s="3">
        <v>139561</v>
      </c>
      <c r="C73" s="3">
        <v>139561</v>
      </c>
      <c r="D73" s="3">
        <v>2620</v>
      </c>
      <c r="E73" s="3">
        <v>2620</v>
      </c>
      <c r="F73" s="19">
        <f>C73/'стор.17-19'!E76</f>
        <v>955.8972602739726</v>
      </c>
      <c r="G73" s="19">
        <f>E73/'стор.17-19'!G76</f>
        <v>873.3333333333334</v>
      </c>
    </row>
    <row r="74" spans="1:7" ht="12.75">
      <c r="A74" s="12" t="s">
        <v>32</v>
      </c>
      <c r="B74" s="3">
        <v>141053</v>
      </c>
      <c r="C74" s="3">
        <v>107604</v>
      </c>
      <c r="D74" s="3">
        <v>807</v>
      </c>
      <c r="E74" s="3">
        <v>807</v>
      </c>
      <c r="F74" s="19">
        <f>C74/'стор.17-19'!E77</f>
        <v>978.2181818181818</v>
      </c>
      <c r="G74" s="19">
        <f>E74/'стор.17-19'!G77</f>
        <v>807</v>
      </c>
    </row>
    <row r="75" spans="1:7" ht="12.75">
      <c r="A75" s="12" t="s">
        <v>33</v>
      </c>
      <c r="B75" s="3">
        <v>2267571</v>
      </c>
      <c r="C75" s="3">
        <v>2266539</v>
      </c>
      <c r="D75" s="3">
        <v>161910</v>
      </c>
      <c r="E75" s="3">
        <v>161910</v>
      </c>
      <c r="F75" s="19">
        <f>C75/'стор.17-19'!E78</f>
        <v>876.804255319149</v>
      </c>
      <c r="G75" s="19">
        <f>E75/'стор.17-19'!G78</f>
        <v>1079.4</v>
      </c>
    </row>
    <row r="76" spans="1:7" ht="12.75">
      <c r="A76" s="12" t="s">
        <v>34</v>
      </c>
      <c r="B76" s="3">
        <v>148346</v>
      </c>
      <c r="C76" s="3">
        <v>148346</v>
      </c>
      <c r="D76" s="3">
        <v>7537</v>
      </c>
      <c r="E76" s="3">
        <v>7537</v>
      </c>
      <c r="F76" s="19">
        <f>C76/'стор.17-19'!E79</f>
        <v>1002.3378378378378</v>
      </c>
      <c r="G76" s="19">
        <f>E76/'стор.17-19'!G79</f>
        <v>1884.25</v>
      </c>
    </row>
    <row r="77" spans="1:7" ht="12.75">
      <c r="A77" s="12" t="s">
        <v>35</v>
      </c>
      <c r="B77" s="3">
        <v>5692</v>
      </c>
      <c r="C77" s="3" t="s">
        <v>185</v>
      </c>
      <c r="D77" s="3">
        <v>981</v>
      </c>
      <c r="E77" s="3" t="s">
        <v>185</v>
      </c>
      <c r="F77" s="3" t="s">
        <v>185</v>
      </c>
      <c r="G77" s="3" t="s">
        <v>185</v>
      </c>
    </row>
    <row r="78" spans="1:7" ht="12.75">
      <c r="A78" s="12" t="s">
        <v>36</v>
      </c>
      <c r="B78" s="3">
        <v>3266243</v>
      </c>
      <c r="C78" s="3">
        <v>1186877</v>
      </c>
      <c r="D78" s="3">
        <v>396011</v>
      </c>
      <c r="E78" s="3">
        <v>204407</v>
      </c>
      <c r="F78" s="19">
        <f>C78/'стор.17-19'!E81</f>
        <v>1133.5978987583571</v>
      </c>
      <c r="G78" s="19">
        <f>E78/'стор.17-19'!G81</f>
        <v>1409.703448275862</v>
      </c>
    </row>
    <row r="79" spans="1:7" ht="12.75">
      <c r="A79" s="12" t="s">
        <v>37</v>
      </c>
      <c r="B79" s="3">
        <v>918992</v>
      </c>
      <c r="C79" s="3">
        <v>409630</v>
      </c>
      <c r="D79" s="3">
        <v>28854</v>
      </c>
      <c r="E79" s="3">
        <v>24283</v>
      </c>
      <c r="F79" s="19">
        <f>C79/'стор.17-19'!E82</f>
        <v>790.7915057915058</v>
      </c>
      <c r="G79" s="19">
        <f>E79/'стор.17-19'!G82</f>
        <v>971.32</v>
      </c>
    </row>
    <row r="80" spans="1:7" ht="12.75">
      <c r="A80" s="12" t="s">
        <v>38</v>
      </c>
      <c r="B80" s="3">
        <v>9218</v>
      </c>
      <c r="C80" s="3" t="s">
        <v>185</v>
      </c>
      <c r="D80" s="3">
        <v>4768</v>
      </c>
      <c r="E80" s="3" t="s">
        <v>185</v>
      </c>
      <c r="F80" s="3" t="s">
        <v>185</v>
      </c>
      <c r="G80" s="3" t="s">
        <v>185</v>
      </c>
    </row>
    <row r="81" spans="1:7" ht="12.75">
      <c r="A81" s="6" t="s">
        <v>39</v>
      </c>
      <c r="B81" s="3">
        <v>259365</v>
      </c>
      <c r="C81" s="3">
        <v>259365</v>
      </c>
      <c r="D81" s="3">
        <v>49247</v>
      </c>
      <c r="E81" s="3">
        <v>49247</v>
      </c>
      <c r="F81" s="19">
        <f>C81/'стор.17-19'!E84</f>
        <v>975.0563909774436</v>
      </c>
      <c r="G81" s="19">
        <f>E81/'стор.17-19'!G84</f>
        <v>911.9814814814815</v>
      </c>
    </row>
    <row r="82" spans="1:7" ht="12.75">
      <c r="A82" s="6" t="s">
        <v>40</v>
      </c>
      <c r="B82" s="3">
        <v>1148624</v>
      </c>
      <c r="C82" s="3">
        <v>474806</v>
      </c>
      <c r="D82" s="3">
        <v>43208</v>
      </c>
      <c r="E82" s="3">
        <v>22505</v>
      </c>
      <c r="F82" s="19">
        <f>C82/'стор.17-19'!E85</f>
        <v>869.6080586080586</v>
      </c>
      <c r="G82" s="19">
        <f>E82/'стор.17-19'!G85</f>
        <v>1071.6666666666667</v>
      </c>
    </row>
    <row r="83" spans="1:7" ht="12.75">
      <c r="A83" s="6" t="s">
        <v>41</v>
      </c>
      <c r="B83" s="3" t="s">
        <v>185</v>
      </c>
      <c r="C83" s="3" t="s">
        <v>185</v>
      </c>
      <c r="D83" s="3" t="s">
        <v>185</v>
      </c>
      <c r="E83" s="3" t="s">
        <v>185</v>
      </c>
      <c r="F83" s="3" t="s">
        <v>185</v>
      </c>
      <c r="G83" s="3" t="s">
        <v>185</v>
      </c>
    </row>
    <row r="84" spans="1:7" ht="12.75">
      <c r="A84" s="23" t="s">
        <v>42</v>
      </c>
      <c r="B84" s="133">
        <v>1185</v>
      </c>
      <c r="C84" s="133" t="s">
        <v>185</v>
      </c>
      <c r="D84" s="133" t="s">
        <v>185</v>
      </c>
      <c r="E84" s="133" t="s">
        <v>185</v>
      </c>
      <c r="F84" s="133" t="s">
        <v>185</v>
      </c>
      <c r="G84" s="133" t="s">
        <v>185</v>
      </c>
    </row>
    <row r="85" spans="1:7" ht="12.75">
      <c r="A85" s="317" t="s">
        <v>133</v>
      </c>
      <c r="B85" s="317"/>
      <c r="C85" s="317"/>
      <c r="D85" s="317"/>
      <c r="E85" s="317"/>
      <c r="F85" s="317"/>
      <c r="G85" s="317"/>
    </row>
    <row r="86" spans="1:7" ht="12.75">
      <c r="A86" s="375" t="s">
        <v>181</v>
      </c>
      <c r="B86" s="375"/>
      <c r="C86" s="375"/>
      <c r="D86" s="375"/>
      <c r="E86" s="375"/>
      <c r="F86" s="375"/>
      <c r="G86" s="375"/>
    </row>
    <row r="87" spans="1:7" ht="15.75">
      <c r="A87" s="398" t="s">
        <v>157</v>
      </c>
      <c r="B87" s="398"/>
      <c r="C87" s="398"/>
      <c r="D87" s="398"/>
      <c r="E87" s="398"/>
      <c r="F87" s="398"/>
      <c r="G87" s="398"/>
    </row>
    <row r="88" spans="1:7" ht="15.75">
      <c r="A88" s="397" t="s">
        <v>158</v>
      </c>
      <c r="B88" s="397"/>
      <c r="C88" s="397"/>
      <c r="D88" s="397"/>
      <c r="E88" s="397"/>
      <c r="F88" s="397"/>
      <c r="G88" s="397"/>
    </row>
    <row r="89" spans="1:7" ht="15.75">
      <c r="A89" s="398" t="s">
        <v>74</v>
      </c>
      <c r="B89" s="398"/>
      <c r="C89" s="398"/>
      <c r="D89" s="398"/>
      <c r="E89" s="398"/>
      <c r="F89" s="398"/>
      <c r="G89" s="398"/>
    </row>
    <row r="90" spans="1:7" ht="15">
      <c r="A90" s="42" t="s">
        <v>79</v>
      </c>
      <c r="B90" s="43"/>
      <c r="C90" s="43"/>
      <c r="D90" s="43"/>
      <c r="E90" s="44"/>
      <c r="F90" s="44"/>
      <c r="G90" s="44"/>
    </row>
    <row r="91" spans="1:7" ht="12.75">
      <c r="A91" s="45"/>
      <c r="B91" s="46" t="s">
        <v>56</v>
      </c>
      <c r="C91" s="7"/>
      <c r="D91" s="47"/>
      <c r="E91" s="7"/>
      <c r="F91" s="27" t="s">
        <v>57</v>
      </c>
      <c r="G91" s="48"/>
    </row>
    <row r="92" spans="1:7" ht="12.75">
      <c r="A92" s="29"/>
      <c r="B92" s="49" t="s">
        <v>160</v>
      </c>
      <c r="C92" s="25"/>
      <c r="D92" s="25"/>
      <c r="E92" s="25"/>
      <c r="F92" s="154" t="str">
        <f>'стор3 '!$A$46</f>
        <v>них субсидій у червні, грн.  </v>
      </c>
      <c r="G92" s="34"/>
    </row>
    <row r="93" spans="1:7" ht="12.75">
      <c r="A93" s="50"/>
      <c r="B93" s="379" t="s">
        <v>108</v>
      </c>
      <c r="C93" s="380"/>
      <c r="D93" s="376" t="s">
        <v>7</v>
      </c>
      <c r="E93" s="399"/>
      <c r="F93" s="392" t="s">
        <v>108</v>
      </c>
      <c r="G93" s="27" t="s">
        <v>58</v>
      </c>
    </row>
    <row r="94" spans="1:7" ht="12.75">
      <c r="A94" s="50"/>
      <c r="B94" s="381"/>
      <c r="C94" s="382"/>
      <c r="D94" s="369" t="s">
        <v>147</v>
      </c>
      <c r="E94" s="370"/>
      <c r="F94" s="393"/>
      <c r="G94" s="27" t="s">
        <v>59</v>
      </c>
    </row>
    <row r="95" spans="1:7" ht="12.75">
      <c r="A95" s="50"/>
      <c r="B95" s="27" t="s">
        <v>11</v>
      </c>
      <c r="C95" s="47" t="s">
        <v>111</v>
      </c>
      <c r="D95" s="27" t="s">
        <v>11</v>
      </c>
      <c r="E95" s="51" t="s">
        <v>111</v>
      </c>
      <c r="F95" s="393"/>
      <c r="G95" s="27" t="s">
        <v>149</v>
      </c>
    </row>
    <row r="96" spans="1:7" ht="12.75">
      <c r="A96" s="52"/>
      <c r="B96" s="33" t="s">
        <v>60</v>
      </c>
      <c r="C96" s="153" t="str">
        <f>'стор3 '!$A$40</f>
        <v>у червні</v>
      </c>
      <c r="D96" s="33" t="s">
        <v>60</v>
      </c>
      <c r="E96" s="153" t="str">
        <f>'стор3 '!$A$40</f>
        <v>у червні</v>
      </c>
      <c r="F96" s="394"/>
      <c r="G96" s="34" t="s">
        <v>62</v>
      </c>
    </row>
    <row r="97" spans="1:7" ht="12.75">
      <c r="A97" s="6"/>
      <c r="B97" s="84"/>
      <c r="C97" s="84"/>
      <c r="D97" s="84"/>
      <c r="E97" s="84"/>
      <c r="F97" s="84"/>
      <c r="G97" s="84"/>
    </row>
    <row r="98" spans="1:7" ht="12.75">
      <c r="A98" s="53" t="s">
        <v>14</v>
      </c>
      <c r="B98" s="11">
        <f>SUM(B100:B126)</f>
        <v>55526535</v>
      </c>
      <c r="C98" s="11">
        <f>SUM(C100:C126)</f>
        <v>40732584</v>
      </c>
      <c r="D98" s="11">
        <f>SUM(D100:D126)</f>
        <v>2623275</v>
      </c>
      <c r="E98" s="11">
        <f>SUM(E100:E126)</f>
        <v>1928216</v>
      </c>
      <c r="F98" s="55">
        <f>C98/'стор.17-19'!E104</f>
        <v>844.4086404908993</v>
      </c>
      <c r="G98" s="55">
        <f>E98/'стор.17-19'!G104</f>
        <v>956.4563492063492</v>
      </c>
    </row>
    <row r="99" spans="1:7" ht="12.75">
      <c r="A99" s="12" t="s">
        <v>47</v>
      </c>
      <c r="B99" s="16"/>
      <c r="C99" s="125"/>
      <c r="D99" s="16"/>
      <c r="E99" s="16"/>
      <c r="F99" s="19"/>
      <c r="G99" s="19"/>
    </row>
    <row r="100" spans="1:20" ht="12.75">
      <c r="A100" s="12" t="s">
        <v>16</v>
      </c>
      <c r="B100" s="3">
        <v>5146701</v>
      </c>
      <c r="C100" s="3">
        <v>5136264</v>
      </c>
      <c r="D100" s="3">
        <v>66609</v>
      </c>
      <c r="E100" s="3">
        <v>66340</v>
      </c>
      <c r="F100" s="19">
        <f>C100/'стор.17-19'!E106</f>
        <v>1005.3364650616559</v>
      </c>
      <c r="G100" s="19">
        <f>E100/'стор.17-19'!G106</f>
        <v>1036.5625</v>
      </c>
      <c r="H100" s="5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5"/>
      <c r="T100" s="16"/>
    </row>
    <row r="101" spans="1:20" ht="12.75">
      <c r="A101" s="12" t="s">
        <v>17</v>
      </c>
      <c r="B101" s="3">
        <v>1230161</v>
      </c>
      <c r="C101" s="3">
        <v>1138666</v>
      </c>
      <c r="D101" s="3">
        <v>15916</v>
      </c>
      <c r="E101" s="3">
        <v>15916</v>
      </c>
      <c r="F101" s="19">
        <f>C101/'стор.17-19'!E107</f>
        <v>728.513115802943</v>
      </c>
      <c r="G101" s="19">
        <f>E101/'стор.17-19'!G107</f>
        <v>1136.857142857143</v>
      </c>
      <c r="H101" s="5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5"/>
      <c r="T101" s="16"/>
    </row>
    <row r="102" spans="1:20" ht="12.75">
      <c r="A102" s="12" t="s">
        <v>18</v>
      </c>
      <c r="B102" s="3">
        <v>284694</v>
      </c>
      <c r="C102" s="3">
        <v>284694</v>
      </c>
      <c r="D102" s="3">
        <v>12493</v>
      </c>
      <c r="E102" s="3">
        <v>12493</v>
      </c>
      <c r="F102" s="19">
        <f>C102/'стор.17-19'!E108</f>
        <v>867.969512195122</v>
      </c>
      <c r="G102" s="19">
        <f>E102/'стор.17-19'!G108</f>
        <v>1041.0833333333333</v>
      </c>
      <c r="H102" s="5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5"/>
      <c r="T102" s="16"/>
    </row>
    <row r="103" spans="1:20" ht="12.75">
      <c r="A103" s="12" t="s">
        <v>19</v>
      </c>
      <c r="B103" s="3">
        <v>995100</v>
      </c>
      <c r="C103" s="3">
        <v>893413</v>
      </c>
      <c r="D103" s="3">
        <v>31161</v>
      </c>
      <c r="E103" s="3">
        <v>25533</v>
      </c>
      <c r="F103" s="19">
        <f>C103/'стор.17-19'!E109</f>
        <v>850.8695238095238</v>
      </c>
      <c r="G103" s="19">
        <f>E103/'стор.17-19'!G109</f>
        <v>797.90625</v>
      </c>
      <c r="H103" s="5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5"/>
      <c r="T103" s="16"/>
    </row>
    <row r="104" spans="1:20" ht="12.75">
      <c r="A104" s="12" t="s">
        <v>20</v>
      </c>
      <c r="B104" s="3">
        <v>1117730</v>
      </c>
      <c r="C104" s="3">
        <v>1107365</v>
      </c>
      <c r="D104" s="3">
        <v>62932</v>
      </c>
      <c r="E104" s="3">
        <v>60698</v>
      </c>
      <c r="F104" s="19">
        <f>C104/'стор.17-19'!E110</f>
        <v>783.6978060863411</v>
      </c>
      <c r="G104" s="19">
        <f>E104/'стор.17-19'!G110</f>
        <v>831.4794520547945</v>
      </c>
      <c r="H104" s="5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5"/>
      <c r="T104" s="16"/>
    </row>
    <row r="105" spans="1:20" ht="12.75">
      <c r="A105" s="12" t="s">
        <v>21</v>
      </c>
      <c r="B105" s="3" t="s">
        <v>185</v>
      </c>
      <c r="C105" s="3" t="s">
        <v>185</v>
      </c>
      <c r="D105" s="3" t="s">
        <v>185</v>
      </c>
      <c r="E105" s="3" t="s">
        <v>185</v>
      </c>
      <c r="F105" s="3" t="s">
        <v>185</v>
      </c>
      <c r="G105" s="3" t="s">
        <v>185</v>
      </c>
      <c r="H105" s="5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5"/>
      <c r="T105" s="16"/>
    </row>
    <row r="106" spans="1:20" ht="12.75">
      <c r="A106" s="12" t="s">
        <v>22</v>
      </c>
      <c r="B106" s="3">
        <v>1211690</v>
      </c>
      <c r="C106" s="3">
        <v>1152824</v>
      </c>
      <c r="D106" s="3">
        <v>170273</v>
      </c>
      <c r="E106" s="3">
        <v>159567</v>
      </c>
      <c r="F106" s="19">
        <f>C106/'стор.17-19'!E112</f>
        <v>959.0881863560733</v>
      </c>
      <c r="G106" s="19">
        <f>E106/'стор.17-19'!G112</f>
        <v>1156.2826086956522</v>
      </c>
      <c r="H106" s="5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5"/>
      <c r="T106" s="16"/>
    </row>
    <row r="107" spans="1:20" ht="12.75">
      <c r="A107" s="12" t="s">
        <v>23</v>
      </c>
      <c r="B107" s="3">
        <v>3758962</v>
      </c>
      <c r="C107" s="3">
        <v>1502241</v>
      </c>
      <c r="D107" s="3">
        <v>79827</v>
      </c>
      <c r="E107" s="3">
        <v>39952</v>
      </c>
      <c r="F107" s="19">
        <f>C107/'стор.17-19'!E113</f>
        <v>824.9538714991763</v>
      </c>
      <c r="G107" s="19">
        <f>E107/'стор.17-19'!G113</f>
        <v>1024.4102564102564</v>
      </c>
      <c r="H107" s="5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5"/>
      <c r="T107" s="16"/>
    </row>
    <row r="108" spans="1:20" ht="12.75">
      <c r="A108" s="12" t="s">
        <v>24</v>
      </c>
      <c r="B108" s="3">
        <v>2026368</v>
      </c>
      <c r="C108" s="3">
        <v>1614298</v>
      </c>
      <c r="D108" s="3">
        <v>152575</v>
      </c>
      <c r="E108" s="3">
        <v>138569</v>
      </c>
      <c r="F108" s="19">
        <f>C108/'стор.17-19'!E114</f>
        <v>838.5963636363637</v>
      </c>
      <c r="G108" s="19">
        <f>E108/'стор.17-19'!G114</f>
        <v>834.7530120481928</v>
      </c>
      <c r="H108" s="5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5"/>
      <c r="T108" s="16"/>
    </row>
    <row r="109" spans="1:20" ht="12.75">
      <c r="A109" s="12" t="s">
        <v>25</v>
      </c>
      <c r="B109" s="3">
        <v>561204</v>
      </c>
      <c r="C109" s="3">
        <v>440015</v>
      </c>
      <c r="D109" s="3">
        <v>3775</v>
      </c>
      <c r="E109" s="3">
        <v>3775</v>
      </c>
      <c r="F109" s="19">
        <f>C109/'стор.17-19'!E115</f>
        <v>717.8058727569331</v>
      </c>
      <c r="G109" s="19">
        <f>E109/'стор.17-19'!G115</f>
        <v>1258.3333333333333</v>
      </c>
      <c r="H109" s="5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5"/>
      <c r="T109" s="16"/>
    </row>
    <row r="110" spans="1:20" ht="12.75">
      <c r="A110" s="12" t="s">
        <v>26</v>
      </c>
      <c r="B110" s="3">
        <v>8361528</v>
      </c>
      <c r="C110" s="3">
        <v>2510439</v>
      </c>
      <c r="D110" s="3">
        <v>179403</v>
      </c>
      <c r="E110" s="3">
        <v>30069</v>
      </c>
      <c r="F110" s="19">
        <f>C110/'стор.17-19'!E116</f>
        <v>846.9767206477733</v>
      </c>
      <c r="G110" s="19">
        <f>E110/'стор.17-19'!G116</f>
        <v>791.2894736842105</v>
      </c>
      <c r="H110" s="5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5"/>
      <c r="T110" s="16"/>
    </row>
    <row r="111" spans="1:20" ht="12.75">
      <c r="A111" s="12" t="s">
        <v>27</v>
      </c>
      <c r="B111" s="3">
        <v>448490</v>
      </c>
      <c r="C111" s="3">
        <v>383289</v>
      </c>
      <c r="D111" s="3">
        <v>32894</v>
      </c>
      <c r="E111" s="3">
        <v>28834</v>
      </c>
      <c r="F111" s="19">
        <f>C111/'стор.17-19'!E117</f>
        <v>822.5085836909872</v>
      </c>
      <c r="G111" s="19">
        <f>E111/'стор.17-19'!G117</f>
        <v>1029.7857142857142</v>
      </c>
      <c r="H111" s="5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5"/>
      <c r="T111" s="16"/>
    </row>
    <row r="112" spans="1:20" ht="12.75">
      <c r="A112" s="12" t="s">
        <v>28</v>
      </c>
      <c r="B112" s="3">
        <v>604976</v>
      </c>
      <c r="C112" s="3">
        <v>516715</v>
      </c>
      <c r="D112" s="3">
        <v>13191</v>
      </c>
      <c r="E112" s="3">
        <v>6893</v>
      </c>
      <c r="F112" s="19">
        <f>C112/'стор.17-19'!E118</f>
        <v>951.5930018416207</v>
      </c>
      <c r="G112" s="19">
        <f>E112/'стор.17-19'!G118</f>
        <v>1148.8333333333333</v>
      </c>
      <c r="H112" s="5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5"/>
      <c r="T112" s="16"/>
    </row>
    <row r="113" spans="1:20" ht="12.75">
      <c r="A113" s="12" t="s">
        <v>29</v>
      </c>
      <c r="B113" s="3">
        <v>3758462</v>
      </c>
      <c r="C113" s="3">
        <v>3595660</v>
      </c>
      <c r="D113" s="3">
        <v>52476</v>
      </c>
      <c r="E113" s="3">
        <v>49711</v>
      </c>
      <c r="F113" s="19">
        <f>C113/'стор.17-19'!E119</f>
        <v>884.5412054120541</v>
      </c>
      <c r="G113" s="19">
        <f>E113/'стор.17-19'!G119</f>
        <v>887.6964285714286</v>
      </c>
      <c r="H113" s="5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5"/>
      <c r="T113" s="16"/>
    </row>
    <row r="114" spans="1:20" ht="12.75">
      <c r="A114" s="12" t="s">
        <v>30</v>
      </c>
      <c r="B114" s="3">
        <v>12870</v>
      </c>
      <c r="C114" s="3" t="s">
        <v>185</v>
      </c>
      <c r="D114" s="3">
        <v>2854</v>
      </c>
      <c r="E114" s="3" t="s">
        <v>185</v>
      </c>
      <c r="F114" s="3" t="s">
        <v>185</v>
      </c>
      <c r="G114" s="3" t="s">
        <v>185</v>
      </c>
      <c r="H114" s="5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5"/>
      <c r="T114" s="16"/>
    </row>
    <row r="115" spans="1:20" ht="12.75">
      <c r="A115" s="12" t="s">
        <v>31</v>
      </c>
      <c r="B115" s="3">
        <v>195821</v>
      </c>
      <c r="C115" s="3">
        <v>195821</v>
      </c>
      <c r="D115" s="3">
        <v>19336</v>
      </c>
      <c r="E115" s="3">
        <v>19336</v>
      </c>
      <c r="F115" s="19">
        <f>C115/'стор.17-19'!E121</f>
        <v>661.5574324324324</v>
      </c>
      <c r="G115" s="19">
        <f>E115/'стор.17-19'!G121</f>
        <v>666.7586206896551</v>
      </c>
      <c r="H115" s="5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5"/>
      <c r="T115" s="16"/>
    </row>
    <row r="116" spans="1:20" ht="12.75">
      <c r="A116" s="12" t="s">
        <v>32</v>
      </c>
      <c r="B116" s="3">
        <v>803393</v>
      </c>
      <c r="C116" s="3">
        <v>681217</v>
      </c>
      <c r="D116" s="3">
        <v>3509</v>
      </c>
      <c r="E116" s="3">
        <v>1877</v>
      </c>
      <c r="F116" s="19">
        <f>C116/'стор.17-19'!E122</f>
        <v>895.1603153745073</v>
      </c>
      <c r="G116" s="19">
        <f>E116/'стор.17-19'!G122</f>
        <v>1877</v>
      </c>
      <c r="H116" s="5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5"/>
      <c r="T116" s="16"/>
    </row>
    <row r="117" spans="1:20" ht="12.75">
      <c r="A117" s="12" t="s">
        <v>33</v>
      </c>
      <c r="B117" s="3">
        <v>7455018</v>
      </c>
      <c r="C117" s="3">
        <v>7449134</v>
      </c>
      <c r="D117" s="3">
        <v>387002</v>
      </c>
      <c r="E117" s="3">
        <v>382971</v>
      </c>
      <c r="F117" s="19">
        <f>C117/'стор.17-19'!E123</f>
        <v>776.9226115978306</v>
      </c>
      <c r="G117" s="19">
        <f>E117/'стор.17-19'!G123</f>
        <v>1189.3509316770187</v>
      </c>
      <c r="H117" s="5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5"/>
      <c r="T117" s="16"/>
    </row>
    <row r="118" spans="1:20" ht="12.75">
      <c r="A118" s="12" t="s">
        <v>34</v>
      </c>
      <c r="B118" s="3">
        <v>2294582</v>
      </c>
      <c r="C118" s="3">
        <v>2286271</v>
      </c>
      <c r="D118" s="3">
        <v>68351</v>
      </c>
      <c r="E118" s="3">
        <v>68115</v>
      </c>
      <c r="F118" s="19">
        <f>C118/'стор.17-19'!E124</f>
        <v>856.9231634182909</v>
      </c>
      <c r="G118" s="19">
        <f>E118/'стор.17-19'!G124</f>
        <v>1001.6911764705883</v>
      </c>
      <c r="H118" s="5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5"/>
      <c r="T118" s="16"/>
    </row>
    <row r="119" spans="1:20" ht="12.75">
      <c r="A119" s="12" t="s">
        <v>35</v>
      </c>
      <c r="B119" s="3">
        <v>14109</v>
      </c>
      <c r="C119" s="3" t="s">
        <v>185</v>
      </c>
      <c r="D119" s="3">
        <v>4026</v>
      </c>
      <c r="E119" s="3" t="s">
        <v>185</v>
      </c>
      <c r="F119" s="3" t="s">
        <v>185</v>
      </c>
      <c r="G119" s="3" t="s">
        <v>185</v>
      </c>
      <c r="H119" s="5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5"/>
      <c r="T119" s="16"/>
    </row>
    <row r="120" spans="1:20" ht="12.75">
      <c r="A120" s="12" t="s">
        <v>36</v>
      </c>
      <c r="B120" s="3">
        <v>4636291</v>
      </c>
      <c r="C120" s="3">
        <v>1997464</v>
      </c>
      <c r="D120" s="3">
        <v>417601</v>
      </c>
      <c r="E120" s="3">
        <v>117149</v>
      </c>
      <c r="F120" s="19">
        <f>C120/'стор.17-19'!E126</f>
        <v>1001.2350877192982</v>
      </c>
      <c r="G120" s="19">
        <f>E120/'стор.17-19'!G126</f>
        <v>976.2416666666667</v>
      </c>
      <c r="H120" s="5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5"/>
      <c r="T120" s="16"/>
    </row>
    <row r="121" spans="1:20" ht="12.75">
      <c r="A121" s="12" t="s">
        <v>37</v>
      </c>
      <c r="B121" s="3">
        <v>4554432</v>
      </c>
      <c r="C121" s="3">
        <v>3157088</v>
      </c>
      <c r="D121" s="3">
        <v>377220</v>
      </c>
      <c r="E121" s="3">
        <v>302503</v>
      </c>
      <c r="F121" s="19">
        <f>C121/'стор.17-19'!E127</f>
        <v>732.6730099791134</v>
      </c>
      <c r="G121" s="19">
        <f>E121/'стор.17-19'!G127</f>
        <v>761.9722921914357</v>
      </c>
      <c r="H121" s="5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5"/>
      <c r="T121" s="16"/>
    </row>
    <row r="122" spans="1:20" ht="12.75">
      <c r="A122" s="12" t="s">
        <v>38</v>
      </c>
      <c r="B122" s="3">
        <v>8549</v>
      </c>
      <c r="C122" s="3" t="s">
        <v>185</v>
      </c>
      <c r="D122" s="3">
        <v>711</v>
      </c>
      <c r="E122" s="3" t="s">
        <v>185</v>
      </c>
      <c r="F122" s="3" t="s">
        <v>185</v>
      </c>
      <c r="G122" s="3" t="s">
        <v>185</v>
      </c>
      <c r="H122" s="5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5"/>
      <c r="T122" s="16"/>
    </row>
    <row r="123" spans="1:20" ht="12.75">
      <c r="A123" s="12" t="s">
        <v>39</v>
      </c>
      <c r="B123" s="3">
        <v>1553681</v>
      </c>
      <c r="C123" s="3">
        <v>1552721</v>
      </c>
      <c r="D123" s="3">
        <v>187021</v>
      </c>
      <c r="E123" s="3">
        <v>187021</v>
      </c>
      <c r="F123" s="19">
        <f>C123/'стор.17-19'!E129</f>
        <v>909.0872365339578</v>
      </c>
      <c r="G123" s="19">
        <f>E123/'стор.17-19'!G129</f>
        <v>1027.5879120879122</v>
      </c>
      <c r="H123" s="5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5"/>
      <c r="T123" s="16"/>
    </row>
    <row r="124" spans="1:20" ht="12.75">
      <c r="A124" s="6" t="s">
        <v>40</v>
      </c>
      <c r="B124" s="3">
        <v>4491723</v>
      </c>
      <c r="C124" s="3">
        <v>3136985</v>
      </c>
      <c r="D124" s="3">
        <v>282119</v>
      </c>
      <c r="E124" s="3">
        <v>210894</v>
      </c>
      <c r="F124" s="19">
        <f>C124/'стор.17-19'!E130</f>
        <v>814.5897169566347</v>
      </c>
      <c r="G124" s="19">
        <f>E124/'стор.17-19'!G130</f>
        <v>924.9736842105264</v>
      </c>
      <c r="H124" s="5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5"/>
      <c r="T124" s="16"/>
    </row>
    <row r="125" spans="1:20" ht="12.75">
      <c r="A125" s="6" t="s">
        <v>41</v>
      </c>
      <c r="B125" s="87" t="s">
        <v>144</v>
      </c>
      <c r="C125" s="87" t="s">
        <v>144</v>
      </c>
      <c r="D125" s="87" t="s">
        <v>144</v>
      </c>
      <c r="E125" s="87" t="s">
        <v>144</v>
      </c>
      <c r="F125" s="87" t="s">
        <v>144</v>
      </c>
      <c r="G125" s="87" t="s">
        <v>144</v>
      </c>
      <c r="H125" s="87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87"/>
      <c r="T125" s="16"/>
    </row>
    <row r="126" spans="1:20" ht="12.75">
      <c r="A126" s="23" t="s">
        <v>42</v>
      </c>
      <c r="B126" s="133" t="s">
        <v>185</v>
      </c>
      <c r="C126" s="133" t="s">
        <v>185</v>
      </c>
      <c r="D126" s="133" t="s">
        <v>185</v>
      </c>
      <c r="E126" s="133" t="s">
        <v>185</v>
      </c>
      <c r="F126" s="133" t="s">
        <v>185</v>
      </c>
      <c r="G126" s="133" t="s">
        <v>185</v>
      </c>
      <c r="H126" s="5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5"/>
      <c r="T126" s="16"/>
    </row>
  </sheetData>
  <sheetProtection/>
  <mergeCells count="29">
    <mergeCell ref="A1:G1"/>
    <mergeCell ref="D10:E10"/>
    <mergeCell ref="A5:G5"/>
    <mergeCell ref="A2:G2"/>
    <mergeCell ref="A88:G88"/>
    <mergeCell ref="F93:F96"/>
    <mergeCell ref="B93:C94"/>
    <mergeCell ref="A85:G85"/>
    <mergeCell ref="A86:G86"/>
    <mergeCell ref="A87:G87"/>
    <mergeCell ref="D93:E93"/>
    <mergeCell ref="D94:E94"/>
    <mergeCell ref="D9:E9"/>
    <mergeCell ref="D52:E52"/>
    <mergeCell ref="A46:G46"/>
    <mergeCell ref="A47:G47"/>
    <mergeCell ref="A89:G89"/>
    <mergeCell ref="A45:G45"/>
    <mergeCell ref="A3:G3"/>
    <mergeCell ref="A4:G4"/>
    <mergeCell ref="B51:C52"/>
    <mergeCell ref="F51:F54"/>
    <mergeCell ref="D51:E51"/>
    <mergeCell ref="Q12:R12"/>
    <mergeCell ref="B9:C10"/>
    <mergeCell ref="F9:F12"/>
    <mergeCell ref="A43:G43"/>
    <mergeCell ref="K11:M11"/>
    <mergeCell ref="A44:G44"/>
  </mergeCells>
  <printOptions horizontalCentered="1"/>
  <pageMargins left="0.984251968503937" right="0.984251968503937" top="0.3937007874015748" bottom="0.3937007874015748" header="0.5118110236220472" footer="0.35433070866141736"/>
  <pageSetup horizontalDpi="600" verticalDpi="600" orientation="landscape" paperSize="9" r:id="rId1"/>
  <rowBreaks count="1" manualBreakCount="1">
    <brk id="42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6"/>
  <dimension ref="A1:S49"/>
  <sheetViews>
    <sheetView view="pageBreakPreview" zoomScaleSheetLayoutView="100" zoomScalePageLayoutView="0" workbookViewId="0" topLeftCell="A7">
      <selection activeCell="N28" sqref="N28"/>
    </sheetView>
  </sheetViews>
  <sheetFormatPr defaultColWidth="9.00390625" defaultRowHeight="12.75"/>
  <cols>
    <col min="1" max="1" width="18.125" style="2" customWidth="1"/>
    <col min="2" max="2" width="10.75390625" style="2" customWidth="1"/>
    <col min="3" max="4" width="10.25390625" style="2" customWidth="1"/>
    <col min="5" max="5" width="9.125" style="2" customWidth="1"/>
    <col min="6" max="6" width="10.125" style="2" customWidth="1"/>
    <col min="7" max="7" width="11.75390625" style="2" customWidth="1"/>
    <col min="8" max="8" width="9.125" style="2" customWidth="1"/>
    <col min="9" max="9" width="9.875" style="2" customWidth="1"/>
    <col min="10" max="10" width="10.125" style="2" customWidth="1"/>
    <col min="11" max="16384" width="9.125" style="2" customWidth="1"/>
  </cols>
  <sheetData>
    <row r="1" spans="1:10" ht="12" customHeight="1">
      <c r="A1" s="317" t="s">
        <v>136</v>
      </c>
      <c r="B1" s="317"/>
      <c r="C1" s="317"/>
      <c r="D1" s="317"/>
      <c r="E1" s="317"/>
      <c r="F1" s="317"/>
      <c r="G1" s="317"/>
      <c r="H1" s="317"/>
      <c r="I1" s="317"/>
      <c r="J1" s="317"/>
    </row>
    <row r="2" spans="1:10" ht="12" customHeight="1">
      <c r="A2" s="375" t="s">
        <v>182</v>
      </c>
      <c r="B2" s="375"/>
      <c r="C2" s="375"/>
      <c r="D2" s="375"/>
      <c r="E2" s="375"/>
      <c r="F2" s="375"/>
      <c r="G2" s="375"/>
      <c r="H2" s="375"/>
      <c r="I2" s="375"/>
      <c r="J2" s="375"/>
    </row>
    <row r="3" spans="1:10" ht="12" customHeight="1">
      <c r="A3" s="397" t="s">
        <v>101</v>
      </c>
      <c r="B3" s="397"/>
      <c r="C3" s="397"/>
      <c r="D3" s="397"/>
      <c r="E3" s="397"/>
      <c r="F3" s="397"/>
      <c r="G3" s="397"/>
      <c r="H3" s="397"/>
      <c r="I3" s="397"/>
      <c r="J3" s="397"/>
    </row>
    <row r="4" spans="1:10" ht="12" customHeight="1">
      <c r="A4" s="397" t="s">
        <v>159</v>
      </c>
      <c r="B4" s="397"/>
      <c r="C4" s="397"/>
      <c r="D4" s="397"/>
      <c r="E4" s="397"/>
      <c r="F4" s="397"/>
      <c r="G4" s="397"/>
      <c r="H4" s="397"/>
      <c r="I4" s="397"/>
      <c r="J4" s="397"/>
    </row>
    <row r="5" spans="1:10" ht="12" customHeight="1">
      <c r="A5" s="397" t="s">
        <v>87</v>
      </c>
      <c r="B5" s="397"/>
      <c r="C5" s="397"/>
      <c r="D5" s="397"/>
      <c r="E5" s="397"/>
      <c r="F5" s="397"/>
      <c r="G5" s="397"/>
      <c r="H5" s="397"/>
      <c r="I5" s="397"/>
      <c r="J5" s="397"/>
    </row>
    <row r="6" spans="1:10" ht="10.5" customHeight="1">
      <c r="A6" s="41"/>
      <c r="B6" s="41"/>
      <c r="C6" s="41"/>
      <c r="D6" s="41"/>
      <c r="E6" s="41"/>
      <c r="F6" s="41"/>
      <c r="G6" s="41"/>
      <c r="H6" s="41"/>
      <c r="I6" s="41"/>
      <c r="J6" s="41"/>
    </row>
    <row r="7" spans="1:10" ht="10.5" customHeight="1">
      <c r="A7" s="17"/>
      <c r="B7" s="17"/>
      <c r="C7" s="17"/>
      <c r="D7" s="17"/>
      <c r="E7" s="17"/>
      <c r="F7" s="17"/>
      <c r="G7" s="17"/>
      <c r="H7" s="17"/>
      <c r="I7" s="415" t="s">
        <v>161</v>
      </c>
      <c r="J7" s="415"/>
    </row>
    <row r="8" spans="1:10" ht="10.5" customHeight="1">
      <c r="A8" s="59"/>
      <c r="B8" s="405" t="s">
        <v>76</v>
      </c>
      <c r="C8" s="409"/>
      <c r="D8" s="409"/>
      <c r="E8" s="409"/>
      <c r="F8" s="409"/>
      <c r="G8" s="406"/>
      <c r="H8" s="373" t="s">
        <v>77</v>
      </c>
      <c r="I8" s="414"/>
      <c r="J8" s="374"/>
    </row>
    <row r="9" spans="1:10" ht="10.5" customHeight="1">
      <c r="A9" s="60"/>
      <c r="B9" s="407"/>
      <c r="C9" s="410"/>
      <c r="D9" s="410"/>
      <c r="E9" s="410"/>
      <c r="F9" s="410"/>
      <c r="G9" s="408"/>
      <c r="H9" s="383" t="s">
        <v>78</v>
      </c>
      <c r="I9" s="401"/>
      <c r="J9" s="384"/>
    </row>
    <row r="10" spans="1:10" ht="10.5" customHeight="1">
      <c r="A10" s="60"/>
      <c r="B10" s="402" t="s">
        <v>64</v>
      </c>
      <c r="C10" s="403"/>
      <c r="D10" s="404"/>
      <c r="E10" s="401" t="str">
        <f>'стор3 '!$A$49</f>
        <v>у т. ч. у червні</v>
      </c>
      <c r="F10" s="401"/>
      <c r="G10" s="384"/>
      <c r="H10" s="62" t="s">
        <v>108</v>
      </c>
      <c r="I10" s="405" t="s">
        <v>66</v>
      </c>
      <c r="J10" s="406"/>
    </row>
    <row r="11" spans="1:10" ht="10.5" customHeight="1">
      <c r="A11" s="60"/>
      <c r="B11" s="411" t="s">
        <v>108</v>
      </c>
      <c r="C11" s="402" t="s">
        <v>58</v>
      </c>
      <c r="D11" s="404"/>
      <c r="E11" s="411" t="s">
        <v>108</v>
      </c>
      <c r="F11" s="403" t="s">
        <v>58</v>
      </c>
      <c r="G11" s="404"/>
      <c r="H11" s="63" t="s">
        <v>67</v>
      </c>
      <c r="I11" s="407"/>
      <c r="J11" s="408"/>
    </row>
    <row r="12" spans="1:10" ht="10.5" customHeight="1">
      <c r="A12" s="60"/>
      <c r="B12" s="412"/>
      <c r="C12" s="45" t="s">
        <v>141</v>
      </c>
      <c r="D12" s="64" t="s">
        <v>65</v>
      </c>
      <c r="E12" s="412"/>
      <c r="F12" s="45" t="s">
        <v>141</v>
      </c>
      <c r="G12" s="64" t="s">
        <v>65</v>
      </c>
      <c r="H12" s="63" t="str">
        <f>'стор3 '!$A$52</f>
        <v>червня</v>
      </c>
      <c r="I12" s="45" t="s">
        <v>141</v>
      </c>
      <c r="J12" s="64" t="s">
        <v>65</v>
      </c>
    </row>
    <row r="13" spans="1:10" ht="10.5" customHeight="1">
      <c r="A13" s="65"/>
      <c r="B13" s="413"/>
      <c r="C13" s="33" t="s">
        <v>142</v>
      </c>
      <c r="D13" s="30" t="s">
        <v>68</v>
      </c>
      <c r="E13" s="413"/>
      <c r="F13" s="33" t="s">
        <v>142</v>
      </c>
      <c r="G13" s="30" t="s">
        <v>68</v>
      </c>
      <c r="H13" s="66"/>
      <c r="I13" s="33" t="s">
        <v>142</v>
      </c>
      <c r="J13" s="30" t="s">
        <v>68</v>
      </c>
    </row>
    <row r="14" spans="2:10" ht="10.5" customHeight="1">
      <c r="B14" s="67"/>
      <c r="C14" s="67"/>
      <c r="D14" s="67"/>
      <c r="E14" s="67"/>
      <c r="F14" s="67"/>
      <c r="G14" s="67"/>
      <c r="H14" s="67"/>
      <c r="I14" s="67"/>
      <c r="J14" s="67"/>
    </row>
    <row r="15" spans="1:12" ht="12" customHeight="1">
      <c r="A15" s="53" t="s">
        <v>14</v>
      </c>
      <c r="B15" s="39">
        <f aca="true" t="shared" si="0" ref="B15:G15">SUM(B17:B43)</f>
        <v>29523589</v>
      </c>
      <c r="C15" s="39">
        <f t="shared" si="0"/>
        <v>11369201</v>
      </c>
      <c r="D15" s="102">
        <f t="shared" si="0"/>
        <v>18154388</v>
      </c>
      <c r="E15" s="102">
        <f>SUM(E17:E43)</f>
        <v>24909780</v>
      </c>
      <c r="F15" s="39">
        <f>SUM(F17:F43)</f>
        <v>10503152</v>
      </c>
      <c r="G15" s="39">
        <f t="shared" si="0"/>
        <v>14406628</v>
      </c>
      <c r="H15" s="39">
        <f>SUM(H17:H43)</f>
        <v>57966620</v>
      </c>
      <c r="I15" s="39">
        <f>SUM(I17:I43)</f>
        <v>16787004</v>
      </c>
      <c r="J15" s="39">
        <f>SUM(J17:J43)</f>
        <v>41179616</v>
      </c>
      <c r="L15" s="20"/>
    </row>
    <row r="16" spans="1:12" ht="12" customHeight="1">
      <c r="A16" s="12" t="s">
        <v>47</v>
      </c>
      <c r="B16" s="39"/>
      <c r="C16" s="103"/>
      <c r="D16" s="103"/>
      <c r="E16" s="55"/>
      <c r="F16" s="103"/>
      <c r="G16" s="103"/>
      <c r="H16" s="39"/>
      <c r="I16" s="3"/>
      <c r="J16" s="3"/>
      <c r="L16" s="20"/>
    </row>
    <row r="17" spans="1:12" ht="12" customHeight="1">
      <c r="A17" s="12" t="s">
        <v>16</v>
      </c>
      <c r="B17" s="37">
        <f>C17+D17</f>
        <v>1495657</v>
      </c>
      <c r="C17" s="3">
        <v>369029</v>
      </c>
      <c r="D17" s="3">
        <v>1126628</v>
      </c>
      <c r="E17" s="37">
        <f aca="true" t="shared" si="1" ref="E17:E41">F17+G17</f>
        <v>1459775</v>
      </c>
      <c r="F17" s="3">
        <v>360225</v>
      </c>
      <c r="G17" s="3">
        <v>1099550</v>
      </c>
      <c r="H17" s="37">
        <f aca="true" t="shared" si="2" ref="H17:H41">I17+J17</f>
        <v>5356313</v>
      </c>
      <c r="I17" s="3">
        <v>1319562</v>
      </c>
      <c r="J17" s="3">
        <v>4036751</v>
      </c>
      <c r="K17" s="4"/>
      <c r="L17" s="4"/>
    </row>
    <row r="18" spans="1:12" ht="12" customHeight="1">
      <c r="A18" s="12" t="s">
        <v>17</v>
      </c>
      <c r="B18" s="37">
        <f aca="true" t="shared" si="3" ref="B18:B41">C18+D18</f>
        <v>548135</v>
      </c>
      <c r="C18" s="3">
        <v>37608</v>
      </c>
      <c r="D18" s="3">
        <v>510527</v>
      </c>
      <c r="E18" s="3" t="s">
        <v>185</v>
      </c>
      <c r="F18" s="3" t="s">
        <v>185</v>
      </c>
      <c r="G18" s="3" t="s">
        <v>185</v>
      </c>
      <c r="H18" s="37">
        <f t="shared" si="2"/>
        <v>1603845</v>
      </c>
      <c r="I18" s="3">
        <v>425619</v>
      </c>
      <c r="J18" s="3">
        <v>1178226</v>
      </c>
      <c r="K18" s="4"/>
      <c r="L18" s="4"/>
    </row>
    <row r="19" spans="1:12" ht="12" customHeight="1">
      <c r="A19" s="12" t="s">
        <v>18</v>
      </c>
      <c r="B19" s="37">
        <f t="shared" si="3"/>
        <v>20706</v>
      </c>
      <c r="C19" s="3">
        <v>1249</v>
      </c>
      <c r="D19" s="3">
        <v>19457</v>
      </c>
      <c r="E19" s="37">
        <f>G19</f>
        <v>214</v>
      </c>
      <c r="F19" s="3" t="s">
        <v>185</v>
      </c>
      <c r="G19" s="3">
        <v>214</v>
      </c>
      <c r="H19" s="37">
        <f t="shared" si="2"/>
        <v>426759</v>
      </c>
      <c r="I19" s="3">
        <v>142065</v>
      </c>
      <c r="J19" s="3">
        <v>284694</v>
      </c>
      <c r="K19" s="4"/>
      <c r="L19" s="4"/>
    </row>
    <row r="20" spans="1:12" ht="12" customHeight="1">
      <c r="A20" s="12" t="s">
        <v>19</v>
      </c>
      <c r="B20" s="37">
        <f t="shared" si="3"/>
        <v>444868</v>
      </c>
      <c r="C20" s="3">
        <v>204457</v>
      </c>
      <c r="D20" s="3">
        <v>240411</v>
      </c>
      <c r="E20" s="37">
        <f t="shared" si="1"/>
        <v>237853</v>
      </c>
      <c r="F20" s="3">
        <v>138589</v>
      </c>
      <c r="G20" s="3">
        <v>99264</v>
      </c>
      <c r="H20" s="37">
        <f t="shared" si="2"/>
        <v>1433600</v>
      </c>
      <c r="I20" s="3">
        <v>540187</v>
      </c>
      <c r="J20" s="3">
        <v>893413</v>
      </c>
      <c r="K20" s="4"/>
      <c r="L20" s="4"/>
    </row>
    <row r="21" spans="1:12" ht="12" customHeight="1">
      <c r="A21" s="12" t="s">
        <v>20</v>
      </c>
      <c r="B21" s="37">
        <f t="shared" si="3"/>
        <v>248168</v>
      </c>
      <c r="C21" s="3">
        <v>146035</v>
      </c>
      <c r="D21" s="3">
        <v>102133</v>
      </c>
      <c r="E21" s="37">
        <f t="shared" si="1"/>
        <v>71519</v>
      </c>
      <c r="F21" s="3">
        <v>48279</v>
      </c>
      <c r="G21" s="3">
        <v>23240</v>
      </c>
      <c r="H21" s="37">
        <f t="shared" si="2"/>
        <v>4866917</v>
      </c>
      <c r="I21" s="3">
        <v>3782792</v>
      </c>
      <c r="J21" s="3">
        <v>1084125</v>
      </c>
      <c r="K21" s="4"/>
      <c r="L21" s="4"/>
    </row>
    <row r="22" spans="1:12" ht="12" customHeight="1">
      <c r="A22" s="12" t="s">
        <v>21</v>
      </c>
      <c r="B22" s="37">
        <f t="shared" si="3"/>
        <v>93685</v>
      </c>
      <c r="C22" s="3">
        <v>8589</v>
      </c>
      <c r="D22" s="3">
        <v>85096</v>
      </c>
      <c r="E22" s="3" t="s">
        <v>185</v>
      </c>
      <c r="F22" s="3" t="s">
        <v>185</v>
      </c>
      <c r="G22" s="3" t="s">
        <v>185</v>
      </c>
      <c r="H22" s="37" t="s">
        <v>185</v>
      </c>
      <c r="I22" s="3" t="s">
        <v>185</v>
      </c>
      <c r="J22" s="3" t="s">
        <v>185</v>
      </c>
      <c r="K22" s="4"/>
      <c r="L22" s="4"/>
    </row>
    <row r="23" spans="1:12" ht="12" customHeight="1">
      <c r="A23" s="12" t="s">
        <v>22</v>
      </c>
      <c r="B23" s="37">
        <f t="shared" si="3"/>
        <v>365474</v>
      </c>
      <c r="C23" s="3">
        <v>45482</v>
      </c>
      <c r="D23" s="3">
        <v>319992</v>
      </c>
      <c r="E23" s="37">
        <f t="shared" si="1"/>
        <v>32594</v>
      </c>
      <c r="F23" s="3">
        <v>24756</v>
      </c>
      <c r="G23" s="3">
        <v>7838</v>
      </c>
      <c r="H23" s="37">
        <f t="shared" si="2"/>
        <v>1381299</v>
      </c>
      <c r="I23" s="3">
        <v>228475</v>
      </c>
      <c r="J23" s="3">
        <v>1152824</v>
      </c>
      <c r="K23" s="4"/>
      <c r="L23" s="4"/>
    </row>
    <row r="24" spans="1:12" ht="12" customHeight="1">
      <c r="A24" s="12" t="s">
        <v>23</v>
      </c>
      <c r="B24" s="37">
        <f t="shared" si="3"/>
        <v>3919934</v>
      </c>
      <c r="C24" s="3">
        <v>1790683</v>
      </c>
      <c r="D24" s="3">
        <v>2129251</v>
      </c>
      <c r="E24" s="37">
        <f t="shared" si="1"/>
        <v>3845826</v>
      </c>
      <c r="F24" s="3">
        <v>1754067</v>
      </c>
      <c r="G24" s="3">
        <v>2091759</v>
      </c>
      <c r="H24" s="37">
        <f t="shared" si="2"/>
        <v>2355963</v>
      </c>
      <c r="I24" s="3">
        <v>688834</v>
      </c>
      <c r="J24" s="3">
        <v>1667129</v>
      </c>
      <c r="K24" s="4"/>
      <c r="L24" s="4"/>
    </row>
    <row r="25" spans="1:12" ht="12" customHeight="1">
      <c r="A25" s="12" t="s">
        <v>24</v>
      </c>
      <c r="B25" s="37">
        <f t="shared" si="3"/>
        <v>550745</v>
      </c>
      <c r="C25" s="3">
        <v>15064</v>
      </c>
      <c r="D25" s="3">
        <v>535681</v>
      </c>
      <c r="E25" s="37">
        <f t="shared" si="1"/>
        <v>281252</v>
      </c>
      <c r="F25" s="3">
        <v>11284</v>
      </c>
      <c r="G25" s="3">
        <v>269968</v>
      </c>
      <c r="H25" s="37">
        <f t="shared" si="2"/>
        <v>1765537</v>
      </c>
      <c r="I25" s="3">
        <v>36840</v>
      </c>
      <c r="J25" s="3">
        <v>1728697</v>
      </c>
      <c r="K25" s="4"/>
      <c r="L25" s="4"/>
    </row>
    <row r="26" spans="1:12" ht="12" customHeight="1">
      <c r="A26" s="12" t="s">
        <v>25</v>
      </c>
      <c r="B26" s="37">
        <f t="shared" si="3"/>
        <v>285384</v>
      </c>
      <c r="C26" s="3">
        <v>18567</v>
      </c>
      <c r="D26" s="3">
        <v>266817</v>
      </c>
      <c r="E26" s="37">
        <f t="shared" si="1"/>
        <v>121728</v>
      </c>
      <c r="F26" s="3">
        <v>4316</v>
      </c>
      <c r="G26" s="3">
        <v>117412</v>
      </c>
      <c r="H26" s="37">
        <f t="shared" si="2"/>
        <v>501819</v>
      </c>
      <c r="I26" s="3">
        <v>61804</v>
      </c>
      <c r="J26" s="3">
        <v>440015</v>
      </c>
      <c r="K26" s="4"/>
      <c r="L26" s="4"/>
    </row>
    <row r="27" spans="1:12" ht="12" customHeight="1">
      <c r="A27" s="12" t="s">
        <v>26</v>
      </c>
      <c r="B27" s="37">
        <f t="shared" si="3"/>
        <v>10388793</v>
      </c>
      <c r="C27" s="3">
        <v>4895009</v>
      </c>
      <c r="D27" s="3">
        <v>5493784</v>
      </c>
      <c r="E27" s="37">
        <f t="shared" si="1"/>
        <v>10171559</v>
      </c>
      <c r="F27" s="3">
        <v>4827755</v>
      </c>
      <c r="G27" s="3">
        <v>5343804</v>
      </c>
      <c r="H27" s="37">
        <f t="shared" si="2"/>
        <v>4116353</v>
      </c>
      <c r="I27" s="3">
        <v>1102072</v>
      </c>
      <c r="J27" s="3">
        <v>3014281</v>
      </c>
      <c r="K27" s="4"/>
      <c r="L27" s="4"/>
    </row>
    <row r="28" spans="1:12" ht="12" customHeight="1">
      <c r="A28" s="12" t="s">
        <v>27</v>
      </c>
      <c r="B28" s="37">
        <f t="shared" si="3"/>
        <v>506342</v>
      </c>
      <c r="C28" s="3">
        <v>415446</v>
      </c>
      <c r="D28" s="3">
        <v>90896</v>
      </c>
      <c r="E28" s="37">
        <f t="shared" si="1"/>
        <v>376152</v>
      </c>
      <c r="F28" s="3">
        <v>318557</v>
      </c>
      <c r="G28" s="3">
        <v>57595</v>
      </c>
      <c r="H28" s="37">
        <f t="shared" si="2"/>
        <v>1849525</v>
      </c>
      <c r="I28" s="3">
        <v>1462827</v>
      </c>
      <c r="J28" s="3">
        <v>386698</v>
      </c>
      <c r="K28" s="4"/>
      <c r="L28" s="4"/>
    </row>
    <row r="29" spans="1:19" ht="12" customHeight="1">
      <c r="A29" s="12" t="s">
        <v>28</v>
      </c>
      <c r="B29" s="37">
        <f t="shared" si="3"/>
        <v>285468</v>
      </c>
      <c r="C29" s="3">
        <v>10334</v>
      </c>
      <c r="D29" s="3">
        <v>275134</v>
      </c>
      <c r="E29" s="37">
        <f t="shared" si="1"/>
        <v>201022</v>
      </c>
      <c r="F29" s="3">
        <v>5852</v>
      </c>
      <c r="G29" s="3">
        <v>195170</v>
      </c>
      <c r="H29" s="37">
        <f t="shared" si="2"/>
        <v>544470</v>
      </c>
      <c r="I29" s="3">
        <v>137884</v>
      </c>
      <c r="J29" s="3">
        <v>406586</v>
      </c>
      <c r="K29" s="4"/>
      <c r="L29" s="4"/>
      <c r="S29" s="77"/>
    </row>
    <row r="30" spans="1:12" ht="12" customHeight="1">
      <c r="A30" s="12" t="s">
        <v>29</v>
      </c>
      <c r="B30" s="37">
        <f t="shared" si="3"/>
        <v>303829</v>
      </c>
      <c r="C30" s="3">
        <v>141027</v>
      </c>
      <c r="D30" s="3">
        <v>162802</v>
      </c>
      <c r="E30" s="37">
        <f t="shared" si="1"/>
        <v>302016</v>
      </c>
      <c r="F30" s="3">
        <v>139214</v>
      </c>
      <c r="G30" s="3">
        <v>162802</v>
      </c>
      <c r="H30" s="37">
        <f t="shared" si="2"/>
        <v>4849446</v>
      </c>
      <c r="I30" s="3">
        <v>1253786</v>
      </c>
      <c r="J30" s="3">
        <v>3595660</v>
      </c>
      <c r="K30" s="4"/>
      <c r="L30" s="4"/>
    </row>
    <row r="31" spans="1:12" ht="12" customHeight="1">
      <c r="A31" s="12" t="s">
        <v>30</v>
      </c>
      <c r="B31" s="37">
        <f t="shared" si="3"/>
        <v>284798</v>
      </c>
      <c r="C31" s="3">
        <v>132510</v>
      </c>
      <c r="D31" s="3">
        <v>152288</v>
      </c>
      <c r="E31" s="37">
        <f>F31</f>
        <v>69295</v>
      </c>
      <c r="F31" s="3">
        <v>69295</v>
      </c>
      <c r="G31" s="3" t="s">
        <v>185</v>
      </c>
      <c r="H31" s="37">
        <f t="shared" si="2"/>
        <v>34415</v>
      </c>
      <c r="I31" s="3">
        <v>34405</v>
      </c>
      <c r="J31" s="3">
        <v>10</v>
      </c>
      <c r="K31" s="4"/>
      <c r="L31" s="4"/>
    </row>
    <row r="32" spans="1:12" ht="12" customHeight="1">
      <c r="A32" s="12" t="s">
        <v>31</v>
      </c>
      <c r="B32" s="37">
        <f>D32</f>
        <v>5786</v>
      </c>
      <c r="C32" s="3" t="s">
        <v>185</v>
      </c>
      <c r="D32" s="3">
        <v>5786</v>
      </c>
      <c r="E32" s="3" t="s">
        <v>185</v>
      </c>
      <c r="F32" s="3" t="s">
        <v>185</v>
      </c>
      <c r="G32" s="3" t="s">
        <v>185</v>
      </c>
      <c r="H32" s="37">
        <f t="shared" si="2"/>
        <v>335382</v>
      </c>
      <c r="I32" s="3">
        <v>139561</v>
      </c>
      <c r="J32" s="3">
        <v>195821</v>
      </c>
      <c r="K32" s="4"/>
      <c r="L32" s="4"/>
    </row>
    <row r="33" spans="1:12" ht="12" customHeight="1">
      <c r="A33" s="12" t="s">
        <v>32</v>
      </c>
      <c r="B33" s="37">
        <f t="shared" si="3"/>
        <v>399059</v>
      </c>
      <c r="C33" s="3">
        <v>47598</v>
      </c>
      <c r="D33" s="3">
        <v>351461</v>
      </c>
      <c r="E33" s="37">
        <f t="shared" si="1"/>
        <v>101122</v>
      </c>
      <c r="F33" s="3">
        <v>32646</v>
      </c>
      <c r="G33" s="3">
        <v>68476</v>
      </c>
      <c r="H33" s="37">
        <f t="shared" si="2"/>
        <v>789321</v>
      </c>
      <c r="I33" s="3">
        <v>108104</v>
      </c>
      <c r="J33" s="3">
        <v>681217</v>
      </c>
      <c r="K33" s="4"/>
      <c r="L33" s="4"/>
    </row>
    <row r="34" spans="1:12" ht="12" customHeight="1">
      <c r="A34" s="12" t="s">
        <v>33</v>
      </c>
      <c r="B34" s="37">
        <f t="shared" si="3"/>
        <v>385807</v>
      </c>
      <c r="C34" s="3">
        <v>72072</v>
      </c>
      <c r="D34" s="3">
        <v>313735</v>
      </c>
      <c r="E34" s="3" t="s">
        <v>185</v>
      </c>
      <c r="F34" s="3" t="s">
        <v>185</v>
      </c>
      <c r="G34" s="3" t="s">
        <v>185</v>
      </c>
      <c r="H34" s="37">
        <f t="shared" si="2"/>
        <v>9840314</v>
      </c>
      <c r="I34" s="3">
        <v>2302380</v>
      </c>
      <c r="J34" s="3">
        <v>7537934</v>
      </c>
      <c r="K34" s="4"/>
      <c r="L34" s="4"/>
    </row>
    <row r="35" spans="1:12" ht="12" customHeight="1">
      <c r="A35" s="12" t="s">
        <v>34</v>
      </c>
      <c r="B35" s="37">
        <f t="shared" si="3"/>
        <v>98593</v>
      </c>
      <c r="C35" s="3">
        <v>6836</v>
      </c>
      <c r="D35" s="3">
        <v>91757</v>
      </c>
      <c r="E35" s="3" t="s">
        <v>185</v>
      </c>
      <c r="F35" s="3" t="s">
        <v>185</v>
      </c>
      <c r="G35" s="3" t="s">
        <v>185</v>
      </c>
      <c r="H35" s="37">
        <f t="shared" si="2"/>
        <v>2440909</v>
      </c>
      <c r="I35" s="3">
        <v>149205</v>
      </c>
      <c r="J35" s="3">
        <v>2291704</v>
      </c>
      <c r="K35" s="4"/>
      <c r="L35" s="4"/>
    </row>
    <row r="36" spans="1:12" ht="12" customHeight="1">
      <c r="A36" s="12" t="s">
        <v>35</v>
      </c>
      <c r="B36" s="37">
        <f t="shared" si="3"/>
        <v>367711</v>
      </c>
      <c r="C36" s="3">
        <v>94971</v>
      </c>
      <c r="D36" s="3">
        <v>272740</v>
      </c>
      <c r="E36" s="37">
        <f>G36</f>
        <v>1329</v>
      </c>
      <c r="F36" s="3" t="s">
        <v>185</v>
      </c>
      <c r="G36" s="3">
        <v>1329</v>
      </c>
      <c r="H36" s="37">
        <f t="shared" si="2"/>
        <v>16571</v>
      </c>
      <c r="I36" s="3">
        <v>2392</v>
      </c>
      <c r="J36" s="3">
        <v>14179</v>
      </c>
      <c r="K36" s="4"/>
      <c r="L36" s="4"/>
    </row>
    <row r="37" spans="1:12" ht="12" customHeight="1">
      <c r="A37" s="12" t="s">
        <v>36</v>
      </c>
      <c r="B37" s="37">
        <f t="shared" si="3"/>
        <v>3820393</v>
      </c>
      <c r="C37" s="3">
        <v>1613260</v>
      </c>
      <c r="D37" s="3">
        <v>2207133</v>
      </c>
      <c r="E37" s="37">
        <f t="shared" si="1"/>
        <v>3712344</v>
      </c>
      <c r="F37" s="3">
        <v>1586601</v>
      </c>
      <c r="G37" s="3">
        <v>2125743</v>
      </c>
      <c r="H37" s="37">
        <f t="shared" si="2"/>
        <v>4448846</v>
      </c>
      <c r="I37" s="3">
        <v>1716351</v>
      </c>
      <c r="J37" s="3">
        <v>2732495</v>
      </c>
      <c r="K37" s="4"/>
      <c r="L37" s="4"/>
    </row>
    <row r="38" spans="1:12" ht="12" customHeight="1">
      <c r="A38" s="12" t="s">
        <v>37</v>
      </c>
      <c r="B38" s="37">
        <f t="shared" si="3"/>
        <v>2196461</v>
      </c>
      <c r="C38" s="3">
        <v>564724</v>
      </c>
      <c r="D38" s="3">
        <v>1631737</v>
      </c>
      <c r="E38" s="37">
        <f>F38+G38</f>
        <v>1875251</v>
      </c>
      <c r="F38" s="3">
        <v>509340</v>
      </c>
      <c r="G38" s="3">
        <v>1365911</v>
      </c>
      <c r="H38" s="37">
        <f t="shared" si="2"/>
        <v>3616219</v>
      </c>
      <c r="I38" s="3">
        <v>416144</v>
      </c>
      <c r="J38" s="3">
        <v>3200075</v>
      </c>
      <c r="K38" s="4"/>
      <c r="L38" s="4"/>
    </row>
    <row r="39" spans="1:12" ht="12" customHeight="1">
      <c r="A39" s="12" t="s">
        <v>38</v>
      </c>
      <c r="B39" s="37">
        <f t="shared" si="3"/>
        <v>22562</v>
      </c>
      <c r="C39" s="3">
        <v>14013</v>
      </c>
      <c r="D39" s="3">
        <v>8549</v>
      </c>
      <c r="E39" s="3" t="s">
        <v>185</v>
      </c>
      <c r="F39" s="3" t="s">
        <v>185</v>
      </c>
      <c r="G39" s="3" t="s">
        <v>185</v>
      </c>
      <c r="H39" s="3" t="s">
        <v>185</v>
      </c>
      <c r="I39" s="3" t="s">
        <v>185</v>
      </c>
      <c r="J39" s="3" t="s">
        <v>185</v>
      </c>
      <c r="K39" s="4"/>
      <c r="L39" s="4"/>
    </row>
    <row r="40" spans="1:12" ht="12" customHeight="1">
      <c r="A40" s="12" t="s">
        <v>39</v>
      </c>
      <c r="B40" s="37">
        <f t="shared" si="3"/>
        <v>277372</v>
      </c>
      <c r="C40" s="3">
        <v>27000</v>
      </c>
      <c r="D40" s="3">
        <v>250372</v>
      </c>
      <c r="E40" s="3" t="s">
        <v>185</v>
      </c>
      <c r="F40" s="3" t="s">
        <v>185</v>
      </c>
      <c r="G40" s="3" t="s">
        <v>185</v>
      </c>
      <c r="H40" s="37">
        <f t="shared" si="2"/>
        <v>1813046</v>
      </c>
      <c r="I40" s="3">
        <v>259365</v>
      </c>
      <c r="J40" s="3">
        <v>1553681</v>
      </c>
      <c r="K40" s="4"/>
      <c r="L40" s="4"/>
    </row>
    <row r="41" spans="1:12" ht="12" customHeight="1">
      <c r="A41" s="12" t="s">
        <v>40</v>
      </c>
      <c r="B41" s="37">
        <f t="shared" si="3"/>
        <v>2205327</v>
      </c>
      <c r="C41" s="3">
        <v>695106</v>
      </c>
      <c r="D41" s="3">
        <v>1510221</v>
      </c>
      <c r="E41" s="37">
        <f t="shared" si="1"/>
        <v>2048929</v>
      </c>
      <c r="F41" s="3">
        <v>672376</v>
      </c>
      <c r="G41" s="3">
        <v>1376553</v>
      </c>
      <c r="H41" s="37">
        <f t="shared" si="2"/>
        <v>3579751</v>
      </c>
      <c r="I41" s="3">
        <v>476350</v>
      </c>
      <c r="J41" s="3">
        <v>3103401</v>
      </c>
      <c r="K41" s="4"/>
      <c r="L41" s="4"/>
    </row>
    <row r="42" spans="1:12" ht="12" customHeight="1">
      <c r="A42" s="12" t="s">
        <v>41</v>
      </c>
      <c r="B42" s="37">
        <f>C42</f>
        <v>755</v>
      </c>
      <c r="C42" s="3">
        <v>755</v>
      </c>
      <c r="D42" s="87" t="s">
        <v>144</v>
      </c>
      <c r="E42" s="3" t="s">
        <v>185</v>
      </c>
      <c r="F42" s="3" t="s">
        <v>185</v>
      </c>
      <c r="G42" s="87" t="s">
        <v>144</v>
      </c>
      <c r="H42" s="3" t="s">
        <v>185</v>
      </c>
      <c r="I42" s="3" t="s">
        <v>185</v>
      </c>
      <c r="J42" s="87" t="s">
        <v>144</v>
      </c>
      <c r="L42" s="4"/>
    </row>
    <row r="43" spans="1:11" ht="12" customHeight="1">
      <c r="A43" s="23" t="s">
        <v>42</v>
      </c>
      <c r="B43" s="126">
        <f>C43</f>
        <v>1777</v>
      </c>
      <c r="C43" s="133">
        <v>1777</v>
      </c>
      <c r="D43" s="133" t="s">
        <v>185</v>
      </c>
      <c r="E43" s="133" t="s">
        <v>185</v>
      </c>
      <c r="F43" s="133" t="s">
        <v>185</v>
      </c>
      <c r="G43" s="133" t="s">
        <v>185</v>
      </c>
      <c r="H43" s="133" t="s">
        <v>185</v>
      </c>
      <c r="I43" s="133" t="s">
        <v>185</v>
      </c>
      <c r="J43" s="133" t="s">
        <v>185</v>
      </c>
      <c r="K43" s="6"/>
    </row>
    <row r="44" spans="2:7" ht="15">
      <c r="B44" s="112" t="s">
        <v>116</v>
      </c>
      <c r="C44" s="68"/>
      <c r="D44" s="68"/>
      <c r="E44" s="68"/>
      <c r="G44" s="68"/>
    </row>
    <row r="45" spans="2:10" ht="15.75">
      <c r="B45" s="395"/>
      <c r="C45" s="395"/>
      <c r="D45" s="395"/>
      <c r="E45" s="395"/>
      <c r="F45" s="395"/>
      <c r="H45" s="113"/>
      <c r="I45" s="116"/>
      <c r="J45" s="111"/>
    </row>
    <row r="46" spans="1:10" ht="15">
      <c r="A46" s="113"/>
      <c r="D46" s="400" t="s">
        <v>164</v>
      </c>
      <c r="E46" s="400"/>
      <c r="F46" s="400"/>
      <c r="G46" s="68"/>
      <c r="H46" s="68"/>
      <c r="I46" s="68" t="s">
        <v>165</v>
      </c>
      <c r="J46" s="68"/>
    </row>
    <row r="47" spans="1:10" ht="15">
      <c r="A47" s="191" t="s">
        <v>117</v>
      </c>
      <c r="D47" s="68"/>
      <c r="E47" s="68"/>
      <c r="F47" s="68"/>
      <c r="G47" s="68"/>
      <c r="H47" s="68"/>
      <c r="I47" s="68"/>
      <c r="J47" s="68"/>
    </row>
    <row r="48" spans="1:10" ht="15">
      <c r="A48" s="191" t="s">
        <v>163</v>
      </c>
      <c r="B48" s="68"/>
      <c r="C48" s="68"/>
      <c r="D48" s="68"/>
      <c r="E48" s="68"/>
      <c r="F48" s="68"/>
      <c r="G48" s="68"/>
      <c r="H48" s="68"/>
      <c r="I48" s="68"/>
      <c r="J48" s="68"/>
    </row>
    <row r="49" spans="1:7" ht="15">
      <c r="A49" s="191" t="s">
        <v>183</v>
      </c>
      <c r="B49" s="112"/>
      <c r="C49" s="112"/>
      <c r="E49" s="112"/>
      <c r="F49" s="112"/>
      <c r="G49" s="112"/>
    </row>
  </sheetData>
  <sheetProtection/>
  <mergeCells count="18">
    <mergeCell ref="E11:E13"/>
    <mergeCell ref="A5:J5"/>
    <mergeCell ref="H8:J8"/>
    <mergeCell ref="A1:J1"/>
    <mergeCell ref="A2:J2"/>
    <mergeCell ref="A3:J3"/>
    <mergeCell ref="A4:J4"/>
    <mergeCell ref="I7:J7"/>
    <mergeCell ref="B45:F45"/>
    <mergeCell ref="D46:F46"/>
    <mergeCell ref="E10:G10"/>
    <mergeCell ref="B10:D10"/>
    <mergeCell ref="H9:J9"/>
    <mergeCell ref="I10:J11"/>
    <mergeCell ref="C11:D11"/>
    <mergeCell ref="F11:G11"/>
    <mergeCell ref="B8:G9"/>
    <mergeCell ref="B11:B13"/>
  </mergeCells>
  <printOptions horizontalCentered="1"/>
  <pageMargins left="0.984251968503937" right="0.984251968503937" top="0.1968503937007874" bottom="0.1968503937007874" header="0.5118110236220472" footer="0.5118110236220472"/>
  <pageSetup horizontalDpi="600" verticalDpi="600" orientation="landscape" paperSize="9" scale="96" r:id="rId1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38:J84"/>
  <sheetViews>
    <sheetView view="pageBreakPreview" zoomScaleSheetLayoutView="100" zoomScalePageLayoutView="0" workbookViewId="0" topLeftCell="A4">
      <selection activeCell="G42" sqref="G42"/>
    </sheetView>
  </sheetViews>
  <sheetFormatPr defaultColWidth="9.00390625" defaultRowHeight="12.75"/>
  <cols>
    <col min="13" max="13" width="9.875" style="0" customWidth="1"/>
  </cols>
  <sheetData>
    <row r="23" ht="8.25" customHeight="1"/>
    <row r="38" spans="1:4" ht="16.5" thickBot="1">
      <c r="A38" s="300" t="s">
        <v>186</v>
      </c>
      <c r="B38" s="299"/>
      <c r="C38" s="299"/>
      <c r="D38" s="299"/>
    </row>
    <row r="40" spans="1:10" ht="12.75">
      <c r="A40" s="2" t="s">
        <v>187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3.5" thickBot="1">
      <c r="A41" s="30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 t="s">
        <v>188</v>
      </c>
      <c r="B43" s="2"/>
      <c r="C43" s="2"/>
      <c r="D43" s="2"/>
      <c r="E43" s="2"/>
      <c r="F43" s="2"/>
      <c r="G43" s="2"/>
      <c r="H43" s="2"/>
      <c r="I43" s="2"/>
      <c r="J43" s="2"/>
    </row>
    <row r="44" spans="1:10" ht="13.5" thickBot="1">
      <c r="A44" s="30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151" t="s">
        <v>189</v>
      </c>
      <c r="B46" s="2"/>
      <c r="C46" s="2"/>
      <c r="D46" s="2"/>
      <c r="E46" s="2"/>
      <c r="F46" s="2"/>
      <c r="G46" s="2"/>
      <c r="H46" s="2"/>
      <c r="I46" s="2"/>
      <c r="J46" s="2"/>
    </row>
    <row r="47" spans="1:10" ht="13.5" thickBot="1">
      <c r="A47" s="30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151" t="s">
        <v>193</v>
      </c>
      <c r="B49" s="2"/>
      <c r="C49" s="2"/>
      <c r="D49" s="2"/>
      <c r="E49" s="2"/>
      <c r="F49" s="2"/>
      <c r="G49" s="2"/>
      <c r="H49" s="2"/>
      <c r="I49" s="2"/>
      <c r="J49" s="2"/>
    </row>
    <row r="50" spans="1:10" ht="13.5" thickBot="1">
      <c r="A50" s="30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 t="s">
        <v>190</v>
      </c>
      <c r="B52" s="2"/>
      <c r="C52" s="2"/>
      <c r="D52" s="2"/>
      <c r="E52" s="2"/>
      <c r="F52" s="2"/>
      <c r="G52" s="2"/>
      <c r="H52" s="2"/>
      <c r="I52" s="2"/>
      <c r="J52" s="2"/>
    </row>
    <row r="53" spans="1:10" ht="13.5" thickBot="1">
      <c r="A53" s="30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178" t="s">
        <v>191</v>
      </c>
      <c r="B55" s="2"/>
      <c r="C55" s="2"/>
      <c r="D55" s="2"/>
      <c r="E55" s="2"/>
      <c r="F55" s="2"/>
      <c r="G55" s="2"/>
      <c r="H55" s="2"/>
      <c r="I55" s="2"/>
      <c r="J55" s="2"/>
    </row>
    <row r="56" spans="1:10" ht="13.5" thickBot="1">
      <c r="A56" s="302"/>
      <c r="B56" s="2"/>
      <c r="C56" s="2"/>
      <c r="D56" s="2"/>
      <c r="E56" s="2"/>
      <c r="F56" s="55"/>
      <c r="G56" s="303"/>
      <c r="H56" s="304"/>
      <c r="I56" s="2"/>
      <c r="J56" s="2"/>
    </row>
    <row r="57" spans="5:8" ht="12.75">
      <c r="E57" s="2"/>
      <c r="F57" s="19"/>
      <c r="G57" s="139"/>
      <c r="H57" s="139"/>
    </row>
    <row r="58" spans="1:8" ht="15.75">
      <c r="A58" s="306" t="s">
        <v>192</v>
      </c>
      <c r="E58" s="13"/>
      <c r="F58" s="19"/>
      <c r="G58" s="139"/>
      <c r="H58" s="139"/>
    </row>
    <row r="59" spans="1:8" ht="13.5" thickBot="1">
      <c r="A59" s="140"/>
      <c r="E59" s="13"/>
      <c r="F59" s="19"/>
      <c r="G59" s="139"/>
      <c r="H59" s="139"/>
    </row>
    <row r="60" spans="5:8" ht="12.75">
      <c r="E60" s="13"/>
      <c r="F60" s="19"/>
      <c r="G60" s="139"/>
      <c r="H60" s="139"/>
    </row>
    <row r="61" spans="5:8" ht="12.75">
      <c r="E61" s="13"/>
      <c r="F61" s="19"/>
      <c r="G61" s="139"/>
      <c r="H61" s="139"/>
    </row>
    <row r="62" spans="5:8" ht="12.75">
      <c r="E62" s="13"/>
      <c r="F62" s="19"/>
      <c r="G62" s="139"/>
      <c r="H62" s="139"/>
    </row>
    <row r="63" spans="5:8" ht="12.75">
      <c r="E63" s="13"/>
      <c r="F63" s="19"/>
      <c r="G63" s="139"/>
      <c r="H63" s="139"/>
    </row>
    <row r="64" spans="5:8" ht="12.75">
      <c r="E64" s="13"/>
      <c r="F64" s="19"/>
      <c r="G64" s="139"/>
      <c r="H64" s="139"/>
    </row>
    <row r="65" spans="5:8" ht="12.75">
      <c r="E65" s="13"/>
      <c r="F65" s="19"/>
      <c r="G65" s="139"/>
      <c r="H65" s="139"/>
    </row>
    <row r="66" spans="5:8" ht="12.75">
      <c r="E66" s="13"/>
      <c r="F66" s="19"/>
      <c r="G66" s="139"/>
      <c r="H66" s="139"/>
    </row>
    <row r="67" spans="5:8" ht="12.75">
      <c r="E67" s="13"/>
      <c r="F67" s="19"/>
      <c r="G67" s="139"/>
      <c r="H67" s="139"/>
    </row>
    <row r="68" spans="5:8" ht="12.75">
      <c r="E68" s="13"/>
      <c r="F68" s="19"/>
      <c r="G68" s="139"/>
      <c r="H68" s="139"/>
    </row>
    <row r="69" spans="5:8" ht="12.75">
      <c r="E69" s="13"/>
      <c r="F69" s="19"/>
      <c r="G69" s="139"/>
      <c r="H69" s="139"/>
    </row>
    <row r="70" spans="5:8" ht="12.75">
      <c r="E70" s="13"/>
      <c r="F70" s="19"/>
      <c r="G70" s="139"/>
      <c r="H70" s="139"/>
    </row>
    <row r="71" spans="5:8" ht="12.75">
      <c r="E71" s="13"/>
      <c r="F71" s="19"/>
      <c r="G71" s="139"/>
      <c r="H71" s="139"/>
    </row>
    <row r="72" spans="5:8" ht="12.75">
      <c r="E72" s="13"/>
      <c r="F72" s="19"/>
      <c r="G72" s="139"/>
      <c r="H72" s="139"/>
    </row>
    <row r="73" spans="5:8" ht="12.75">
      <c r="E73" s="13"/>
      <c r="F73" s="19"/>
      <c r="G73" s="139"/>
      <c r="H73" s="139"/>
    </row>
    <row r="74" spans="5:8" ht="12.75">
      <c r="E74" s="13"/>
      <c r="F74" s="19"/>
      <c r="G74" s="139"/>
      <c r="H74" s="139"/>
    </row>
    <row r="75" spans="5:8" ht="12.75">
      <c r="E75" s="13"/>
      <c r="F75" s="19"/>
      <c r="G75" s="139"/>
      <c r="H75" s="139"/>
    </row>
    <row r="76" spans="5:8" ht="12.75">
      <c r="E76" s="13"/>
      <c r="F76" s="19"/>
      <c r="G76" s="139"/>
      <c r="H76" s="139"/>
    </row>
    <row r="77" spans="5:8" ht="12.75">
      <c r="E77" s="13"/>
      <c r="F77" s="19"/>
      <c r="G77" s="139"/>
      <c r="H77" s="139"/>
    </row>
    <row r="78" spans="5:8" ht="12.75">
      <c r="E78" s="13"/>
      <c r="F78" s="19"/>
      <c r="G78" s="139"/>
      <c r="H78" s="139"/>
    </row>
    <row r="79" spans="5:8" ht="12.75">
      <c r="E79" s="13"/>
      <c r="F79" s="19"/>
      <c r="G79" s="139"/>
      <c r="H79" s="139"/>
    </row>
    <row r="80" spans="5:8" ht="12.75">
      <c r="E80" s="13"/>
      <c r="F80" s="19"/>
      <c r="G80" s="139"/>
      <c r="H80" s="139"/>
    </row>
    <row r="81" spans="5:8" ht="12.75">
      <c r="E81" s="13"/>
      <c r="F81" s="19"/>
      <c r="G81" s="139"/>
      <c r="H81" s="139"/>
    </row>
    <row r="82" spans="5:8" ht="12.75">
      <c r="E82" s="13"/>
      <c r="F82" s="19"/>
      <c r="G82" s="139"/>
      <c r="H82" s="139"/>
    </row>
    <row r="83" spans="5:8" ht="12.75">
      <c r="E83" s="13"/>
      <c r="F83" s="19"/>
      <c r="G83" s="139"/>
      <c r="H83" s="139"/>
    </row>
    <row r="84" spans="5:8" ht="12.75">
      <c r="E84" s="13"/>
      <c r="F84" s="19"/>
      <c r="G84" s="139"/>
      <c r="H84" s="139"/>
    </row>
  </sheetData>
  <sheetProtection/>
  <printOptions horizontalCentered="1" verticalCentered="1"/>
  <pageMargins left="0.5" right="0.31" top="0.35433070866141736" bottom="0.25" header="0.3937007874015748" footer="0.25"/>
  <pageSetup horizontalDpi="600" verticalDpi="600" orientation="landscape" paperSize="9" r:id="rId4"/>
  <drawing r:id="rId3"/>
  <legacyDrawing r:id="rId2"/>
  <oleObjects>
    <oleObject progId="Word.Document.8" shapeId="65533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T29"/>
  <sheetViews>
    <sheetView view="pageBreakPreview" zoomScale="60" zoomScalePageLayoutView="0" workbookViewId="0" topLeftCell="A1">
      <selection activeCell="N49" sqref="N49"/>
    </sheetView>
  </sheetViews>
  <sheetFormatPr defaultColWidth="9.00390625" defaultRowHeight="12.75"/>
  <sheetData>
    <row r="1" spans="1:14" ht="12.75">
      <c r="A1" s="317" t="s">
        <v>120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</row>
    <row r="13" spans="1:20" ht="22.5">
      <c r="A13" s="316" t="s">
        <v>110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1"/>
      <c r="P13" s="1"/>
      <c r="Q13" s="1"/>
      <c r="R13" s="1"/>
      <c r="S13" s="1"/>
      <c r="T13" s="1"/>
    </row>
    <row r="16" spans="1:14" ht="22.5">
      <c r="A16" s="316" t="s">
        <v>92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</row>
    <row r="29" ht="12.75">
      <c r="S29" s="93"/>
    </row>
  </sheetData>
  <sheetProtection/>
  <mergeCells count="3">
    <mergeCell ref="A16:N16"/>
    <mergeCell ref="A13:N13"/>
    <mergeCell ref="A1:N1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1"/>
  <dimension ref="C1:H29"/>
  <sheetViews>
    <sheetView view="pageBreakPreview" zoomScale="85" zoomScaleSheetLayoutView="85" zoomScalePageLayoutView="0" workbookViewId="0" topLeftCell="A5">
      <selection activeCell="T19" sqref="T19"/>
    </sheetView>
  </sheetViews>
  <sheetFormatPr defaultColWidth="9.00390625" defaultRowHeight="12.75"/>
  <sheetData>
    <row r="1" ht="12.75">
      <c r="H1" s="69" t="s">
        <v>105</v>
      </c>
    </row>
    <row r="29" ht="12.75">
      <c r="C29" s="93"/>
    </row>
  </sheetData>
  <sheetProtection/>
  <printOptions/>
  <pageMargins left="0.22" right="0.34" top="0.52" bottom="0.45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1:M485"/>
  <sheetViews>
    <sheetView view="pageBreakPreview" zoomScaleSheetLayoutView="100" zoomScalePageLayoutView="0" workbookViewId="0" topLeftCell="C1">
      <selection activeCell="L14" sqref="L14"/>
    </sheetView>
  </sheetViews>
  <sheetFormatPr defaultColWidth="9.00390625" defaultRowHeight="13.5" customHeight="1"/>
  <cols>
    <col min="1" max="1" width="18.125" style="77" customWidth="1"/>
    <col min="2" max="2" width="10.75390625" style="77" customWidth="1"/>
    <col min="3" max="3" width="10.125" style="77" customWidth="1"/>
    <col min="4" max="4" width="9.375" style="77" customWidth="1"/>
    <col min="5" max="5" width="9.75390625" style="77" customWidth="1"/>
    <col min="6" max="6" width="10.875" style="77" customWidth="1"/>
    <col min="7" max="7" width="9.875" style="77" customWidth="1"/>
    <col min="8" max="8" width="10.375" style="77" customWidth="1"/>
    <col min="9" max="9" width="10.00390625" style="77" customWidth="1"/>
    <col min="10" max="10" width="8.875" style="77" customWidth="1"/>
    <col min="11" max="11" width="9.875" style="77" customWidth="1"/>
    <col min="12" max="12" width="9.75390625" style="77" customWidth="1"/>
    <col min="13" max="13" width="9.125" style="77" customWidth="1"/>
    <col min="14" max="14" width="18.625" style="106" customWidth="1"/>
    <col min="15" max="15" width="13.875" style="77" customWidth="1"/>
    <col min="16" max="16" width="13.125" style="77" customWidth="1"/>
    <col min="17" max="17" width="11.75390625" style="77" customWidth="1"/>
    <col min="18" max="18" width="9.125" style="77" customWidth="1"/>
    <col min="19" max="19" width="17.125" style="77" customWidth="1"/>
    <col min="20" max="16384" width="9.125" style="77" customWidth="1"/>
  </cols>
  <sheetData>
    <row r="1" spans="1:12" ht="12" customHeight="1">
      <c r="A1" s="324" t="s">
        <v>124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</row>
    <row r="2" spans="1:12" ht="12" customHeight="1">
      <c r="A2" s="325" t="s">
        <v>166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</row>
    <row r="3" spans="1:12" ht="12" customHeight="1">
      <c r="A3" s="319" t="s">
        <v>80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</row>
    <row r="4" spans="1:12" ht="12" customHeight="1">
      <c r="A4" s="319" t="s">
        <v>82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</row>
    <row r="5" spans="1:11" ht="12" customHeight="1">
      <c r="A5" s="143"/>
      <c r="B5" s="144"/>
      <c r="C5" s="144"/>
      <c r="D5" s="144"/>
      <c r="E5" s="145"/>
      <c r="F5" s="145"/>
      <c r="G5" s="145"/>
      <c r="H5" s="94"/>
      <c r="I5" s="146"/>
      <c r="J5" s="318"/>
      <c r="K5" s="318"/>
    </row>
    <row r="6" spans="1:12" ht="12" customHeight="1">
      <c r="A6" s="147"/>
      <c r="B6" s="148" t="s">
        <v>0</v>
      </c>
      <c r="C6" s="149"/>
      <c r="D6" s="148" t="s">
        <v>1</v>
      </c>
      <c r="E6" s="150"/>
      <c r="F6" s="151"/>
      <c r="G6" s="151"/>
      <c r="H6" s="329" t="s">
        <v>44</v>
      </c>
      <c r="I6" s="330"/>
      <c r="J6" s="330"/>
      <c r="K6" s="331"/>
      <c r="L6" s="152" t="s">
        <v>102</v>
      </c>
    </row>
    <row r="7" spans="1:12" ht="12" customHeight="1">
      <c r="A7" s="147"/>
      <c r="B7" s="153" t="s">
        <v>3</v>
      </c>
      <c r="C7" s="149"/>
      <c r="D7" s="154" t="s">
        <v>4</v>
      </c>
      <c r="E7" s="155"/>
      <c r="F7" s="151"/>
      <c r="G7" s="151"/>
      <c r="H7" s="326" t="s">
        <v>48</v>
      </c>
      <c r="I7" s="328"/>
      <c r="J7" s="328"/>
      <c r="K7" s="327"/>
      <c r="L7" s="156" t="s">
        <v>103</v>
      </c>
    </row>
    <row r="8" spans="1:12" ht="12" customHeight="1">
      <c r="A8" s="147"/>
      <c r="B8" s="149" t="s">
        <v>49</v>
      </c>
      <c r="C8" s="151"/>
      <c r="D8" s="320" t="s">
        <v>107</v>
      </c>
      <c r="E8" s="321"/>
      <c r="F8" s="329" t="s">
        <v>7</v>
      </c>
      <c r="G8" s="330"/>
      <c r="H8" s="320" t="s">
        <v>107</v>
      </c>
      <c r="I8" s="321"/>
      <c r="J8" s="334" t="s">
        <v>7</v>
      </c>
      <c r="K8" s="335"/>
      <c r="L8" s="156" t="s">
        <v>104</v>
      </c>
    </row>
    <row r="9" spans="1:12" ht="12" customHeight="1">
      <c r="A9" s="147"/>
      <c r="B9" s="157" t="s">
        <v>8</v>
      </c>
      <c r="C9" s="146"/>
      <c r="D9" s="322"/>
      <c r="E9" s="323"/>
      <c r="F9" s="326" t="s">
        <v>147</v>
      </c>
      <c r="G9" s="327"/>
      <c r="H9" s="322"/>
      <c r="I9" s="323"/>
      <c r="J9" s="326" t="s">
        <v>147</v>
      </c>
      <c r="K9" s="327"/>
      <c r="L9" s="156" t="s">
        <v>106</v>
      </c>
    </row>
    <row r="10" spans="1:12" ht="12" customHeight="1">
      <c r="A10" s="147"/>
      <c r="B10" s="158" t="s">
        <v>107</v>
      </c>
      <c r="C10" s="158" t="s">
        <v>111</v>
      </c>
      <c r="D10" s="159" t="s">
        <v>9</v>
      </c>
      <c r="E10" s="158" t="s">
        <v>111</v>
      </c>
      <c r="F10" s="149" t="s">
        <v>10</v>
      </c>
      <c r="G10" s="141" t="s">
        <v>111</v>
      </c>
      <c r="H10" s="152" t="s">
        <v>9</v>
      </c>
      <c r="I10" s="158" t="s">
        <v>111</v>
      </c>
      <c r="J10" s="152" t="s">
        <v>9</v>
      </c>
      <c r="K10" s="158" t="s">
        <v>111</v>
      </c>
      <c r="L10" s="153" t="str">
        <f>'стор3 '!$A$43</f>
        <v>у червні,</v>
      </c>
    </row>
    <row r="11" spans="1:12" ht="12" customHeight="1">
      <c r="A11" s="160"/>
      <c r="B11" s="151" t="s">
        <v>11</v>
      </c>
      <c r="C11" s="153" t="str">
        <f>'стор3 '!$A$40</f>
        <v>у червні</v>
      </c>
      <c r="D11" s="151" t="s">
        <v>12</v>
      </c>
      <c r="E11" s="153" t="str">
        <f>'стор3 '!$A$40</f>
        <v>у червні</v>
      </c>
      <c r="F11" s="151" t="s">
        <v>46</v>
      </c>
      <c r="G11" s="153" t="str">
        <f>'стор3 '!$A$40</f>
        <v>у червні</v>
      </c>
      <c r="H11" s="142" t="s">
        <v>46</v>
      </c>
      <c r="I11" s="153" t="str">
        <f>'стор3 '!$A$40</f>
        <v>у червні</v>
      </c>
      <c r="J11" s="153" t="s">
        <v>46</v>
      </c>
      <c r="K11" s="153" t="str">
        <f>'стор3 '!$A$40</f>
        <v>у червні</v>
      </c>
      <c r="L11" s="156" t="s">
        <v>8</v>
      </c>
    </row>
    <row r="12" spans="1:12" ht="12" customHeight="1">
      <c r="A12" s="161"/>
      <c r="B12" s="146" t="s">
        <v>13</v>
      </c>
      <c r="C12" s="161"/>
      <c r="D12" s="146" t="s">
        <v>13</v>
      </c>
      <c r="E12" s="161"/>
      <c r="F12" s="146" t="s">
        <v>13</v>
      </c>
      <c r="G12" s="162"/>
      <c r="H12" s="154" t="s">
        <v>13</v>
      </c>
      <c r="I12" s="163"/>
      <c r="J12" s="154" t="s">
        <v>13</v>
      </c>
      <c r="K12" s="161"/>
      <c r="L12" s="163"/>
    </row>
    <row r="13" spans="1:12" ht="12" customHeight="1">
      <c r="A13" s="164"/>
      <c r="H13" s="165"/>
      <c r="I13" s="165"/>
      <c r="J13" s="106"/>
      <c r="K13" s="106"/>
      <c r="L13" s="98"/>
    </row>
    <row r="14" spans="1:13" ht="13.5" customHeight="1">
      <c r="A14" s="166" t="s">
        <v>14</v>
      </c>
      <c r="B14" s="167">
        <f aca="true" t="shared" si="0" ref="B14:G14">SUM(B16:B42)</f>
        <v>583549</v>
      </c>
      <c r="C14" s="167">
        <f t="shared" si="0"/>
        <v>125703</v>
      </c>
      <c r="D14" s="167">
        <f t="shared" si="0"/>
        <v>548028</v>
      </c>
      <c r="E14" s="167">
        <f t="shared" si="0"/>
        <v>155358</v>
      </c>
      <c r="F14" s="167">
        <f t="shared" si="0"/>
        <v>64048</v>
      </c>
      <c r="G14" s="167">
        <f t="shared" si="0"/>
        <v>9608</v>
      </c>
      <c r="H14" s="168">
        <f>D14/B14*100</f>
        <v>93.91293618873479</v>
      </c>
      <c r="I14" s="310" t="s">
        <v>217</v>
      </c>
      <c r="J14" s="100">
        <f>F14/B14*100</f>
        <v>10.975599306999069</v>
      </c>
      <c r="K14" s="100">
        <f>G14/C14*100</f>
        <v>7.643413442797706</v>
      </c>
      <c r="L14" s="169">
        <f>SUM(L16:L42)</f>
        <v>393937</v>
      </c>
      <c r="M14" s="170"/>
    </row>
    <row r="15" spans="1:12" ht="12.75">
      <c r="A15" s="171" t="s">
        <v>47</v>
      </c>
      <c r="B15" s="172"/>
      <c r="C15" s="167"/>
      <c r="D15" s="167"/>
      <c r="E15" s="167"/>
      <c r="F15" s="167"/>
      <c r="G15" s="167"/>
      <c r="H15" s="168"/>
      <c r="I15" s="173"/>
      <c r="J15" s="100"/>
      <c r="K15" s="100"/>
      <c r="L15" s="174"/>
    </row>
    <row r="16" spans="1:12" ht="13.5" customHeight="1">
      <c r="A16" s="171" t="s">
        <v>16</v>
      </c>
      <c r="B16" s="172">
        <f aca="true" t="shared" si="1" ref="B16:G16">B60+B104</f>
        <v>20872</v>
      </c>
      <c r="C16" s="172">
        <f t="shared" si="1"/>
        <v>3398</v>
      </c>
      <c r="D16" s="172">
        <f t="shared" si="1"/>
        <v>19438</v>
      </c>
      <c r="E16" s="172">
        <f t="shared" si="1"/>
        <v>8349</v>
      </c>
      <c r="F16" s="172">
        <f t="shared" si="1"/>
        <v>1097</v>
      </c>
      <c r="G16" s="172">
        <f t="shared" si="1"/>
        <v>177</v>
      </c>
      <c r="H16" s="173">
        <f aca="true" t="shared" si="2" ref="H16:I18">D16/B16*100</f>
        <v>93.1295515523189</v>
      </c>
      <c r="I16" s="308" t="s">
        <v>197</v>
      </c>
      <c r="J16" s="92">
        <f aca="true" t="shared" si="3" ref="J16:K22">F16/B16*100</f>
        <v>5.255845151399003</v>
      </c>
      <c r="K16" s="92">
        <f t="shared" si="3"/>
        <v>5.208946439081813</v>
      </c>
      <c r="L16" s="175">
        <f>L60+L104</f>
        <v>16375</v>
      </c>
    </row>
    <row r="17" spans="1:12" ht="12.75">
      <c r="A17" s="171" t="s">
        <v>17</v>
      </c>
      <c r="B17" s="172">
        <f aca="true" t="shared" si="4" ref="B17:G17">B61+B105</f>
        <v>17627</v>
      </c>
      <c r="C17" s="172">
        <f t="shared" si="4"/>
        <v>5464</v>
      </c>
      <c r="D17" s="172">
        <f t="shared" si="4"/>
        <v>16661</v>
      </c>
      <c r="E17" s="172">
        <f t="shared" si="4"/>
        <v>5098</v>
      </c>
      <c r="F17" s="172">
        <f t="shared" si="4"/>
        <v>2074</v>
      </c>
      <c r="G17" s="172">
        <f t="shared" si="4"/>
        <v>366</v>
      </c>
      <c r="H17" s="173">
        <f t="shared" si="2"/>
        <v>94.51977080614967</v>
      </c>
      <c r="I17" s="173">
        <f t="shared" si="2"/>
        <v>93.30161054172767</v>
      </c>
      <c r="J17" s="92">
        <f t="shared" si="3"/>
        <v>11.766040732966472</v>
      </c>
      <c r="K17" s="92">
        <f t="shared" si="3"/>
        <v>6.698389458272327</v>
      </c>
      <c r="L17" s="175">
        <f aca="true" t="shared" si="5" ref="L17:L42">L61+L105</f>
        <v>10399</v>
      </c>
    </row>
    <row r="18" spans="1:12" ht="13.5" customHeight="1">
      <c r="A18" s="171" t="s">
        <v>18</v>
      </c>
      <c r="B18" s="172">
        <f aca="true" t="shared" si="6" ref="B18:G18">B62+B106</f>
        <v>10245</v>
      </c>
      <c r="C18" s="172">
        <f t="shared" si="6"/>
        <v>1545</v>
      </c>
      <c r="D18" s="172">
        <f t="shared" si="6"/>
        <v>9096</v>
      </c>
      <c r="E18" s="172">
        <f t="shared" si="6"/>
        <v>1744</v>
      </c>
      <c r="F18" s="172">
        <f t="shared" si="6"/>
        <v>1234</v>
      </c>
      <c r="G18" s="172">
        <f t="shared" si="6"/>
        <v>68</v>
      </c>
      <c r="H18" s="173">
        <f t="shared" si="2"/>
        <v>88.78477306002928</v>
      </c>
      <c r="I18" s="308" t="s">
        <v>198</v>
      </c>
      <c r="J18" s="92">
        <f t="shared" si="3"/>
        <v>12.044899951195704</v>
      </c>
      <c r="K18" s="92">
        <f t="shared" si="3"/>
        <v>4.401294498381877</v>
      </c>
      <c r="L18" s="175">
        <f t="shared" si="5"/>
        <v>8758</v>
      </c>
    </row>
    <row r="19" spans="1:12" ht="13.5" customHeight="1">
      <c r="A19" s="171" t="s">
        <v>19</v>
      </c>
      <c r="B19" s="172">
        <f aca="true" t="shared" si="7" ref="B19:G19">B63+B107</f>
        <v>29942</v>
      </c>
      <c r="C19" s="172">
        <f t="shared" si="7"/>
        <v>5779</v>
      </c>
      <c r="D19" s="172">
        <f t="shared" si="7"/>
        <v>29396</v>
      </c>
      <c r="E19" s="172">
        <f t="shared" si="7"/>
        <v>8377</v>
      </c>
      <c r="F19" s="172">
        <f t="shared" si="7"/>
        <v>4797</v>
      </c>
      <c r="G19" s="172">
        <f t="shared" si="7"/>
        <v>399</v>
      </c>
      <c r="H19" s="173">
        <f aca="true" t="shared" si="8" ref="H19:I22">D19/B19*100</f>
        <v>98.17647451740031</v>
      </c>
      <c r="I19" s="308" t="s">
        <v>199</v>
      </c>
      <c r="J19" s="92">
        <f t="shared" si="3"/>
        <v>16.02097388284016</v>
      </c>
      <c r="K19" s="92">
        <f t="shared" si="3"/>
        <v>6.904308703928015</v>
      </c>
      <c r="L19" s="175">
        <f t="shared" si="5"/>
        <v>18001</v>
      </c>
    </row>
    <row r="20" spans="1:12" ht="12.75" customHeight="1">
      <c r="A20" s="171" t="s">
        <v>20</v>
      </c>
      <c r="B20" s="172">
        <f aca="true" t="shared" si="9" ref="B20:G20">B64+B108</f>
        <v>74661</v>
      </c>
      <c r="C20" s="172">
        <f t="shared" si="9"/>
        <v>19078</v>
      </c>
      <c r="D20" s="172">
        <f t="shared" si="9"/>
        <v>70779</v>
      </c>
      <c r="E20" s="172">
        <f t="shared" si="9"/>
        <v>21215</v>
      </c>
      <c r="F20" s="172">
        <f t="shared" si="9"/>
        <v>9622</v>
      </c>
      <c r="G20" s="172">
        <f t="shared" si="9"/>
        <v>1082</v>
      </c>
      <c r="H20" s="173">
        <f t="shared" si="8"/>
        <v>94.80049825209949</v>
      </c>
      <c r="I20" s="308" t="s">
        <v>200</v>
      </c>
      <c r="J20" s="92">
        <f t="shared" si="3"/>
        <v>12.887585218521046</v>
      </c>
      <c r="K20" s="92">
        <f t="shared" si="3"/>
        <v>5.671454030820841</v>
      </c>
      <c r="L20" s="175">
        <f t="shared" si="5"/>
        <v>44617</v>
      </c>
    </row>
    <row r="21" spans="1:12" ht="12.75">
      <c r="A21" s="171" t="s">
        <v>21</v>
      </c>
      <c r="B21" s="172">
        <f aca="true" t="shared" si="10" ref="B21:G21">B65+B109</f>
        <v>15308</v>
      </c>
      <c r="C21" s="172">
        <f t="shared" si="10"/>
        <v>2956</v>
      </c>
      <c r="D21" s="172">
        <f t="shared" si="10"/>
        <v>8883</v>
      </c>
      <c r="E21" s="172">
        <f t="shared" si="10"/>
        <v>2157</v>
      </c>
      <c r="F21" s="172">
        <f t="shared" si="10"/>
        <v>1002</v>
      </c>
      <c r="G21" s="172">
        <f t="shared" si="10"/>
        <v>134</v>
      </c>
      <c r="H21" s="173">
        <f t="shared" si="8"/>
        <v>58.02848183956102</v>
      </c>
      <c r="I21" s="173">
        <f t="shared" si="8"/>
        <v>72.9702300405954</v>
      </c>
      <c r="J21" s="92">
        <f t="shared" si="3"/>
        <v>6.54559707342566</v>
      </c>
      <c r="K21" s="92">
        <f t="shared" si="3"/>
        <v>4.533152909336942</v>
      </c>
      <c r="L21" s="175">
        <f t="shared" si="5"/>
        <v>6516</v>
      </c>
    </row>
    <row r="22" spans="1:12" ht="13.5" customHeight="1">
      <c r="A22" s="171" t="s">
        <v>22</v>
      </c>
      <c r="B22" s="172">
        <f aca="true" t="shared" si="11" ref="B22:G22">B66+B110</f>
        <v>5896</v>
      </c>
      <c r="C22" s="172">
        <f t="shared" si="11"/>
        <v>1033</v>
      </c>
      <c r="D22" s="172">
        <f t="shared" si="11"/>
        <v>4374</v>
      </c>
      <c r="E22" s="172">
        <f t="shared" si="11"/>
        <v>1182</v>
      </c>
      <c r="F22" s="172">
        <f t="shared" si="11"/>
        <v>274</v>
      </c>
      <c r="G22" s="172">
        <f t="shared" si="11"/>
        <v>61</v>
      </c>
      <c r="H22" s="173">
        <f t="shared" si="8"/>
        <v>74.18588873812755</v>
      </c>
      <c r="I22" s="308" t="s">
        <v>201</v>
      </c>
      <c r="J22" s="92">
        <f t="shared" si="3"/>
        <v>4.647218453188602</v>
      </c>
      <c r="K22" s="92">
        <f t="shared" si="3"/>
        <v>5.90513068731849</v>
      </c>
      <c r="L22" s="175">
        <f t="shared" si="5"/>
        <v>1823</v>
      </c>
    </row>
    <row r="23" spans="1:12" ht="13.5" customHeight="1">
      <c r="A23" s="171" t="s">
        <v>23</v>
      </c>
      <c r="B23" s="172">
        <f aca="true" t="shared" si="12" ref="B23:G23">B67+B111</f>
        <v>32312</v>
      </c>
      <c r="C23" s="172">
        <f t="shared" si="12"/>
        <v>8398</v>
      </c>
      <c r="D23" s="172">
        <f t="shared" si="12"/>
        <v>31803</v>
      </c>
      <c r="E23" s="172">
        <f t="shared" si="12"/>
        <v>10009</v>
      </c>
      <c r="F23" s="172">
        <f t="shared" si="12"/>
        <v>3126</v>
      </c>
      <c r="G23" s="172">
        <f t="shared" si="12"/>
        <v>723</v>
      </c>
      <c r="H23" s="173">
        <f aca="true" t="shared" si="13" ref="H23:H41">D23/B23*100</f>
        <v>98.42473384501113</v>
      </c>
      <c r="I23" s="308" t="s">
        <v>202</v>
      </c>
      <c r="J23" s="92">
        <f aca="true" t="shared" si="14" ref="J23:J42">F23/B23*100</f>
        <v>9.674424362465956</v>
      </c>
      <c r="K23" s="92">
        <f aca="true" t="shared" si="15" ref="K23:K42">G23/C23*100</f>
        <v>8.609192664920219</v>
      </c>
      <c r="L23" s="175">
        <f t="shared" si="5"/>
        <v>21817</v>
      </c>
    </row>
    <row r="24" spans="1:12" ht="13.5" customHeight="1">
      <c r="A24" s="171" t="s">
        <v>24</v>
      </c>
      <c r="B24" s="172">
        <f aca="true" t="shared" si="16" ref="B24:G24">B68+B112</f>
        <v>10916</v>
      </c>
      <c r="C24" s="172">
        <f t="shared" si="16"/>
        <v>2853</v>
      </c>
      <c r="D24" s="172">
        <f t="shared" si="16"/>
        <v>11365</v>
      </c>
      <c r="E24" s="172">
        <f t="shared" si="16"/>
        <v>3106</v>
      </c>
      <c r="F24" s="172">
        <f t="shared" si="16"/>
        <v>1650</v>
      </c>
      <c r="G24" s="172">
        <f t="shared" si="16"/>
        <v>225</v>
      </c>
      <c r="H24" s="308" t="s">
        <v>194</v>
      </c>
      <c r="I24" s="308" t="s">
        <v>203</v>
      </c>
      <c r="J24" s="92">
        <f t="shared" si="14"/>
        <v>15.115426896299011</v>
      </c>
      <c r="K24" s="92">
        <f t="shared" si="15"/>
        <v>7.886435331230284</v>
      </c>
      <c r="L24" s="175">
        <f t="shared" si="5"/>
        <v>5887</v>
      </c>
    </row>
    <row r="25" spans="1:12" ht="13.5" customHeight="1">
      <c r="A25" s="171" t="s">
        <v>25</v>
      </c>
      <c r="B25" s="172">
        <f aca="true" t="shared" si="17" ref="B25:G25">B69+B113</f>
        <v>18005</v>
      </c>
      <c r="C25" s="172">
        <f t="shared" si="17"/>
        <v>5144</v>
      </c>
      <c r="D25" s="172">
        <f t="shared" si="17"/>
        <v>17774</v>
      </c>
      <c r="E25" s="172">
        <f t="shared" si="17"/>
        <v>5177</v>
      </c>
      <c r="F25" s="172">
        <f t="shared" si="17"/>
        <v>2114</v>
      </c>
      <c r="G25" s="172">
        <f t="shared" si="17"/>
        <v>599</v>
      </c>
      <c r="H25" s="173">
        <f t="shared" si="13"/>
        <v>98.71702304915301</v>
      </c>
      <c r="I25" s="308" t="s">
        <v>204</v>
      </c>
      <c r="J25" s="92">
        <f t="shared" si="14"/>
        <v>11.741183004720911</v>
      </c>
      <c r="K25" s="92">
        <f t="shared" si="15"/>
        <v>11.644634525660964</v>
      </c>
      <c r="L25" s="175">
        <f t="shared" si="5"/>
        <v>13194</v>
      </c>
    </row>
    <row r="26" spans="1:12" ht="14.25" customHeight="1">
      <c r="A26" s="171" t="s">
        <v>26</v>
      </c>
      <c r="B26" s="172">
        <f aca="true" t="shared" si="18" ref="B26:G26">B70+B114</f>
        <v>25085</v>
      </c>
      <c r="C26" s="172">
        <f t="shared" si="18"/>
        <v>4549</v>
      </c>
      <c r="D26" s="172">
        <f t="shared" si="18"/>
        <v>22794</v>
      </c>
      <c r="E26" s="172">
        <f t="shared" si="18"/>
        <v>6131</v>
      </c>
      <c r="F26" s="172">
        <f t="shared" si="18"/>
        <v>1391</v>
      </c>
      <c r="G26" s="172">
        <f t="shared" si="18"/>
        <v>148</v>
      </c>
      <c r="H26" s="173">
        <f t="shared" si="13"/>
        <v>90.86705202312139</v>
      </c>
      <c r="I26" s="308" t="s">
        <v>205</v>
      </c>
      <c r="J26" s="92">
        <f t="shared" si="14"/>
        <v>5.545146501893562</v>
      </c>
      <c r="K26" s="92">
        <f t="shared" si="15"/>
        <v>3.253462299406463</v>
      </c>
      <c r="L26" s="175">
        <f t="shared" si="5"/>
        <v>23273</v>
      </c>
    </row>
    <row r="27" spans="1:12" ht="13.5" customHeight="1">
      <c r="A27" s="171" t="s">
        <v>27</v>
      </c>
      <c r="B27" s="172">
        <f aca="true" t="shared" si="19" ref="B27:G27">B71+B115</f>
        <v>26738</v>
      </c>
      <c r="C27" s="172">
        <f t="shared" si="19"/>
        <v>5119</v>
      </c>
      <c r="D27" s="172">
        <f t="shared" si="19"/>
        <v>29429</v>
      </c>
      <c r="E27" s="172">
        <f t="shared" si="19"/>
        <v>7880</v>
      </c>
      <c r="F27" s="172">
        <f t="shared" si="19"/>
        <v>5152</v>
      </c>
      <c r="G27" s="172">
        <f t="shared" si="19"/>
        <v>337</v>
      </c>
      <c r="H27" s="308" t="s">
        <v>195</v>
      </c>
      <c r="I27" s="308" t="s">
        <v>206</v>
      </c>
      <c r="J27" s="92">
        <f t="shared" si="14"/>
        <v>19.268456877851747</v>
      </c>
      <c r="K27" s="92">
        <f t="shared" si="15"/>
        <v>6.583317054112131</v>
      </c>
      <c r="L27" s="175">
        <f t="shared" si="5"/>
        <v>13121</v>
      </c>
    </row>
    <row r="28" spans="1:12" ht="13.5" customHeight="1">
      <c r="A28" s="171" t="s">
        <v>28</v>
      </c>
      <c r="B28" s="172">
        <f aca="true" t="shared" si="20" ref="B28:G28">B72+B116</f>
        <v>18423</v>
      </c>
      <c r="C28" s="172">
        <f t="shared" si="20"/>
        <v>2190</v>
      </c>
      <c r="D28" s="172">
        <f t="shared" si="20"/>
        <v>18222</v>
      </c>
      <c r="E28" s="172">
        <f t="shared" si="20"/>
        <v>2185</v>
      </c>
      <c r="F28" s="172">
        <f t="shared" si="20"/>
        <v>1531</v>
      </c>
      <c r="G28" s="172">
        <f t="shared" si="20"/>
        <v>114</v>
      </c>
      <c r="H28" s="173">
        <f t="shared" si="13"/>
        <v>98.9089724800521</v>
      </c>
      <c r="I28" s="173">
        <f>E28/C28*100</f>
        <v>99.77168949771689</v>
      </c>
      <c r="J28" s="92">
        <f t="shared" si="14"/>
        <v>8.31026434348369</v>
      </c>
      <c r="K28" s="92">
        <f t="shared" si="15"/>
        <v>5.205479452054795</v>
      </c>
      <c r="L28" s="175">
        <f t="shared" si="5"/>
        <v>14576</v>
      </c>
    </row>
    <row r="29" spans="1:12" ht="12.75" customHeight="1">
      <c r="A29" s="171" t="s">
        <v>29</v>
      </c>
      <c r="B29" s="172">
        <f aca="true" t="shared" si="21" ref="B29:G29">B73+B117</f>
        <v>12136</v>
      </c>
      <c r="C29" s="172">
        <f t="shared" si="21"/>
        <v>4030</v>
      </c>
      <c r="D29" s="172">
        <f t="shared" si="21"/>
        <v>10708</v>
      </c>
      <c r="E29" s="172">
        <f t="shared" si="21"/>
        <v>6353</v>
      </c>
      <c r="F29" s="172">
        <f t="shared" si="21"/>
        <v>583</v>
      </c>
      <c r="G29" s="172">
        <f t="shared" si="21"/>
        <v>141</v>
      </c>
      <c r="H29" s="173">
        <f t="shared" si="13"/>
        <v>88.23335530652604</v>
      </c>
      <c r="I29" s="308" t="s">
        <v>207</v>
      </c>
      <c r="J29" s="92">
        <f t="shared" si="14"/>
        <v>4.803889255108768</v>
      </c>
      <c r="K29" s="92">
        <f t="shared" si="15"/>
        <v>3.498759305210918</v>
      </c>
      <c r="L29" s="175">
        <f t="shared" si="5"/>
        <v>8329</v>
      </c>
    </row>
    <row r="30" spans="1:12" ht="12.75">
      <c r="A30" s="171" t="s">
        <v>30</v>
      </c>
      <c r="B30" s="172">
        <f>B74+B118</f>
        <v>18318</v>
      </c>
      <c r="C30" s="172">
        <f>C74+C118</f>
        <v>2333</v>
      </c>
      <c r="D30" s="172">
        <f>D74+D118</f>
        <v>14161</v>
      </c>
      <c r="E30" s="172">
        <f>E74+E118</f>
        <v>1303</v>
      </c>
      <c r="F30" s="172">
        <f>F74+F118</f>
        <v>1009</v>
      </c>
      <c r="G30" s="172">
        <f>G74</f>
        <v>73</v>
      </c>
      <c r="H30" s="173">
        <f t="shared" si="13"/>
        <v>77.30647450595043</v>
      </c>
      <c r="I30" s="173">
        <f>E30/C30*100</f>
        <v>55.850835833690525</v>
      </c>
      <c r="J30" s="92">
        <f t="shared" si="14"/>
        <v>5.508243257997598</v>
      </c>
      <c r="K30" s="92">
        <f t="shared" si="15"/>
        <v>3.1290184312044578</v>
      </c>
      <c r="L30" s="175">
        <f t="shared" si="5"/>
        <v>10268</v>
      </c>
    </row>
    <row r="31" spans="1:12" ht="12.75">
      <c r="A31" s="171" t="s">
        <v>31</v>
      </c>
      <c r="B31" s="172">
        <f aca="true" t="shared" si="22" ref="B31:G31">B75+B119</f>
        <v>17351</v>
      </c>
      <c r="C31" s="172">
        <f t="shared" si="22"/>
        <v>1755</v>
      </c>
      <c r="D31" s="172">
        <f t="shared" si="22"/>
        <v>16825</v>
      </c>
      <c r="E31" s="172">
        <f t="shared" si="22"/>
        <v>1700</v>
      </c>
      <c r="F31" s="172">
        <f t="shared" si="22"/>
        <v>1603</v>
      </c>
      <c r="G31" s="172">
        <f t="shared" si="22"/>
        <v>146</v>
      </c>
      <c r="H31" s="173">
        <f t="shared" si="13"/>
        <v>96.96847443951357</v>
      </c>
      <c r="I31" s="173">
        <f>E31/C31*100</f>
        <v>96.86609686609687</v>
      </c>
      <c r="J31" s="92">
        <f t="shared" si="14"/>
        <v>9.23866059593107</v>
      </c>
      <c r="K31" s="92">
        <f t="shared" si="15"/>
        <v>8.31908831908832</v>
      </c>
      <c r="L31" s="175">
        <f t="shared" si="5"/>
        <v>17029</v>
      </c>
    </row>
    <row r="32" spans="1:12" ht="12.75" customHeight="1">
      <c r="A32" s="171" t="s">
        <v>32</v>
      </c>
      <c r="B32" s="172">
        <f aca="true" t="shared" si="23" ref="B32:G32">B76+B120</f>
        <v>5442</v>
      </c>
      <c r="C32" s="172">
        <f t="shared" si="23"/>
        <v>1020</v>
      </c>
      <c r="D32" s="172">
        <f t="shared" si="23"/>
        <v>5439</v>
      </c>
      <c r="E32" s="172">
        <f t="shared" si="23"/>
        <v>891</v>
      </c>
      <c r="F32" s="172">
        <f t="shared" si="23"/>
        <v>829</v>
      </c>
      <c r="G32" s="172">
        <f t="shared" si="23"/>
        <v>41</v>
      </c>
      <c r="H32" s="173">
        <f t="shared" si="13"/>
        <v>99.94487320837926</v>
      </c>
      <c r="I32" s="173">
        <f>E32/C32*100</f>
        <v>87.3529411764706</v>
      </c>
      <c r="J32" s="92">
        <f t="shared" si="14"/>
        <v>15.233370084527747</v>
      </c>
      <c r="K32" s="92">
        <f t="shared" si="15"/>
        <v>4.019607843137255</v>
      </c>
      <c r="L32" s="175">
        <f t="shared" si="5"/>
        <v>3441</v>
      </c>
    </row>
    <row r="33" spans="1:12" ht="13.5" customHeight="1">
      <c r="A33" s="171" t="s">
        <v>33</v>
      </c>
      <c r="B33" s="172">
        <f aca="true" t="shared" si="24" ref="B33:G33">B77+B121</f>
        <v>27952</v>
      </c>
      <c r="C33" s="172">
        <f t="shared" si="24"/>
        <v>8878</v>
      </c>
      <c r="D33" s="172">
        <f t="shared" si="24"/>
        <v>26132</v>
      </c>
      <c r="E33" s="172">
        <f t="shared" si="24"/>
        <v>12880</v>
      </c>
      <c r="F33" s="172">
        <f t="shared" si="24"/>
        <v>3138</v>
      </c>
      <c r="G33" s="172">
        <f t="shared" si="24"/>
        <v>725</v>
      </c>
      <c r="H33" s="173">
        <f t="shared" si="13"/>
        <v>93.48883800801374</v>
      </c>
      <c r="I33" s="308" t="s">
        <v>208</v>
      </c>
      <c r="J33" s="92">
        <f t="shared" si="14"/>
        <v>11.226388093875213</v>
      </c>
      <c r="K33" s="92">
        <f t="shared" si="15"/>
        <v>8.1662536607344</v>
      </c>
      <c r="L33" s="175">
        <f t="shared" si="5"/>
        <v>20046</v>
      </c>
    </row>
    <row r="34" spans="1:12" ht="12.75" customHeight="1">
      <c r="A34" s="171" t="s">
        <v>34</v>
      </c>
      <c r="B34" s="172">
        <f aca="true" t="shared" si="25" ref="B34:G34">B78+B122</f>
        <v>8213</v>
      </c>
      <c r="C34" s="172">
        <f t="shared" si="25"/>
        <v>1830</v>
      </c>
      <c r="D34" s="172">
        <f t="shared" si="25"/>
        <v>7892</v>
      </c>
      <c r="E34" s="172">
        <f t="shared" si="25"/>
        <v>4433</v>
      </c>
      <c r="F34" s="172">
        <f t="shared" si="25"/>
        <v>821</v>
      </c>
      <c r="G34" s="172">
        <f t="shared" si="25"/>
        <v>196</v>
      </c>
      <c r="H34" s="173">
        <f t="shared" si="13"/>
        <v>96.0915621575551</v>
      </c>
      <c r="I34" s="308" t="s">
        <v>209</v>
      </c>
      <c r="J34" s="92">
        <f t="shared" si="14"/>
        <v>9.996347254352855</v>
      </c>
      <c r="K34" s="92">
        <f t="shared" si="15"/>
        <v>10.710382513661203</v>
      </c>
      <c r="L34" s="175">
        <f t="shared" si="5"/>
        <v>5355</v>
      </c>
    </row>
    <row r="35" spans="1:12" ht="12.75" customHeight="1">
      <c r="A35" s="171" t="s">
        <v>35</v>
      </c>
      <c r="B35" s="172">
        <f aca="true" t="shared" si="26" ref="B35:G35">B79+B123</f>
        <v>63265</v>
      </c>
      <c r="C35" s="172">
        <f t="shared" si="26"/>
        <v>12366</v>
      </c>
      <c r="D35" s="172">
        <f t="shared" si="26"/>
        <v>61315</v>
      </c>
      <c r="E35" s="172">
        <f t="shared" si="26"/>
        <v>15456</v>
      </c>
      <c r="F35" s="172">
        <f t="shared" si="26"/>
        <v>10162</v>
      </c>
      <c r="G35" s="172">
        <f t="shared" si="26"/>
        <v>1795</v>
      </c>
      <c r="H35" s="173">
        <f t="shared" si="13"/>
        <v>96.91772702125978</v>
      </c>
      <c r="I35" s="308" t="s">
        <v>210</v>
      </c>
      <c r="J35" s="92">
        <f t="shared" si="14"/>
        <v>16.06259385126057</v>
      </c>
      <c r="K35" s="92">
        <f t="shared" si="15"/>
        <v>14.515607310367134</v>
      </c>
      <c r="L35" s="175">
        <f t="shared" si="5"/>
        <v>37078</v>
      </c>
    </row>
    <row r="36" spans="1:12" ht="13.5" customHeight="1">
      <c r="A36" s="171" t="s">
        <v>36</v>
      </c>
      <c r="B36" s="172">
        <f aca="true" t="shared" si="27" ref="B36:G36">B80+B124</f>
        <v>12137</v>
      </c>
      <c r="C36" s="172">
        <f t="shared" si="27"/>
        <v>2538</v>
      </c>
      <c r="D36" s="172">
        <f t="shared" si="27"/>
        <v>11705</v>
      </c>
      <c r="E36" s="172">
        <f t="shared" si="27"/>
        <v>3320</v>
      </c>
      <c r="F36" s="172">
        <f t="shared" si="27"/>
        <v>1111</v>
      </c>
      <c r="G36" s="172">
        <f t="shared" si="27"/>
        <v>206</v>
      </c>
      <c r="H36" s="173">
        <f t="shared" si="13"/>
        <v>96.44063607151685</v>
      </c>
      <c r="I36" s="308" t="s">
        <v>211</v>
      </c>
      <c r="J36" s="92">
        <f t="shared" si="14"/>
        <v>9.153827140149955</v>
      </c>
      <c r="K36" s="92">
        <f t="shared" si="15"/>
        <v>8.116627265563437</v>
      </c>
      <c r="L36" s="175">
        <f t="shared" si="5"/>
        <v>9810</v>
      </c>
    </row>
    <row r="37" spans="1:12" ht="13.5" customHeight="1">
      <c r="A37" s="171" t="s">
        <v>37</v>
      </c>
      <c r="B37" s="172">
        <f aca="true" t="shared" si="28" ref="B37:G37">B81+B125</f>
        <v>18103</v>
      </c>
      <c r="C37" s="172">
        <f t="shared" si="28"/>
        <v>3939</v>
      </c>
      <c r="D37" s="172">
        <f t="shared" si="28"/>
        <v>15593</v>
      </c>
      <c r="E37" s="172">
        <f t="shared" si="28"/>
        <v>5147</v>
      </c>
      <c r="F37" s="172">
        <f t="shared" si="28"/>
        <v>1699</v>
      </c>
      <c r="G37" s="172">
        <f t="shared" si="28"/>
        <v>471</v>
      </c>
      <c r="H37" s="173">
        <f t="shared" si="13"/>
        <v>86.13489476882285</v>
      </c>
      <c r="I37" s="308" t="s">
        <v>212</v>
      </c>
      <c r="J37" s="92">
        <f t="shared" si="14"/>
        <v>9.385184776003976</v>
      </c>
      <c r="K37" s="92">
        <f t="shared" si="15"/>
        <v>11.957349581111957</v>
      </c>
      <c r="L37" s="175">
        <f t="shared" si="5"/>
        <v>11422</v>
      </c>
    </row>
    <row r="38" spans="1:12" ht="13.5" customHeight="1">
      <c r="A38" s="171" t="s">
        <v>38</v>
      </c>
      <c r="B38" s="172">
        <f aca="true" t="shared" si="29" ref="B38:G38">B82+B126</f>
        <v>21820</v>
      </c>
      <c r="C38" s="172">
        <f t="shared" si="29"/>
        <v>4138</v>
      </c>
      <c r="D38" s="172">
        <f t="shared" si="29"/>
        <v>18893</v>
      </c>
      <c r="E38" s="172">
        <f t="shared" si="29"/>
        <v>5603</v>
      </c>
      <c r="F38" s="172">
        <f t="shared" si="29"/>
        <v>2221</v>
      </c>
      <c r="G38" s="172">
        <f t="shared" si="29"/>
        <v>498</v>
      </c>
      <c r="H38" s="173">
        <f t="shared" si="13"/>
        <v>86.58570119156737</v>
      </c>
      <c r="I38" s="308" t="s">
        <v>213</v>
      </c>
      <c r="J38" s="92">
        <f t="shared" si="14"/>
        <v>10.178735105407883</v>
      </c>
      <c r="K38" s="92">
        <f t="shared" si="15"/>
        <v>12.034799420009666</v>
      </c>
      <c r="L38" s="175">
        <f t="shared" si="5"/>
        <v>12181</v>
      </c>
    </row>
    <row r="39" spans="1:12" ht="13.5" customHeight="1">
      <c r="A39" s="171" t="s">
        <v>39</v>
      </c>
      <c r="B39" s="172">
        <f aca="true" t="shared" si="30" ref="B39:G39">B83+B127</f>
        <v>5675</v>
      </c>
      <c r="C39" s="172">
        <f t="shared" si="30"/>
        <v>2296</v>
      </c>
      <c r="D39" s="172">
        <f t="shared" si="30"/>
        <v>4826</v>
      </c>
      <c r="E39" s="172">
        <f t="shared" si="30"/>
        <v>2526</v>
      </c>
      <c r="F39" s="172">
        <f t="shared" si="30"/>
        <v>336</v>
      </c>
      <c r="G39" s="172">
        <f t="shared" si="30"/>
        <v>151</v>
      </c>
      <c r="H39" s="173">
        <f t="shared" si="13"/>
        <v>85.03964757709251</v>
      </c>
      <c r="I39" s="308" t="s">
        <v>214</v>
      </c>
      <c r="J39" s="92">
        <f t="shared" si="14"/>
        <v>5.920704845814978</v>
      </c>
      <c r="K39" s="92">
        <f t="shared" si="15"/>
        <v>6.576655052264808</v>
      </c>
      <c r="L39" s="175">
        <f t="shared" si="5"/>
        <v>3775</v>
      </c>
    </row>
    <row r="40" spans="1:12" ht="12.75" customHeight="1">
      <c r="A40" s="171" t="s">
        <v>40</v>
      </c>
      <c r="B40" s="172">
        <f aca="true" t="shared" si="31" ref="B40:G40">B84+B128</f>
        <v>26126</v>
      </c>
      <c r="C40" s="172">
        <f t="shared" si="31"/>
        <v>6304</v>
      </c>
      <c r="D40" s="172">
        <f t="shared" si="31"/>
        <v>24527</v>
      </c>
      <c r="E40" s="172">
        <f t="shared" si="31"/>
        <v>6453</v>
      </c>
      <c r="F40" s="172">
        <f t="shared" si="31"/>
        <v>2731</v>
      </c>
      <c r="G40" s="172">
        <f t="shared" si="31"/>
        <v>376</v>
      </c>
      <c r="H40" s="173">
        <f t="shared" si="13"/>
        <v>93.87966010870397</v>
      </c>
      <c r="I40" s="308" t="s">
        <v>215</v>
      </c>
      <c r="J40" s="92">
        <f t="shared" si="14"/>
        <v>10.453188394702595</v>
      </c>
      <c r="K40" s="92">
        <f t="shared" si="15"/>
        <v>5.964467005076142</v>
      </c>
      <c r="L40" s="175">
        <f t="shared" si="5"/>
        <v>16867</v>
      </c>
    </row>
    <row r="41" spans="1:12" ht="12.75">
      <c r="A41" s="164" t="s">
        <v>41</v>
      </c>
      <c r="B41" s="172">
        <f aca="true" t="shared" si="32" ref="B41:G41">B85+0</f>
        <v>39350</v>
      </c>
      <c r="C41" s="172">
        <f t="shared" si="32"/>
        <v>6675</v>
      </c>
      <c r="D41" s="172">
        <f t="shared" si="32"/>
        <v>38309</v>
      </c>
      <c r="E41" s="172">
        <f t="shared" si="32"/>
        <v>6533</v>
      </c>
      <c r="F41" s="172">
        <f t="shared" si="32"/>
        <v>2541</v>
      </c>
      <c r="G41" s="172">
        <f t="shared" si="32"/>
        <v>348</v>
      </c>
      <c r="H41" s="173">
        <f t="shared" si="13"/>
        <v>97.35451080050825</v>
      </c>
      <c r="I41" s="173">
        <f>E41/C41*100</f>
        <v>97.87265917602997</v>
      </c>
      <c r="J41" s="92">
        <f t="shared" si="14"/>
        <v>6.4574332909784</v>
      </c>
      <c r="K41" s="92">
        <f t="shared" si="15"/>
        <v>5.213483146067416</v>
      </c>
      <c r="L41" s="175">
        <f>L85+0</f>
        <v>37143</v>
      </c>
    </row>
    <row r="42" spans="1:12" ht="13.5" customHeight="1">
      <c r="A42" s="145" t="s">
        <v>42</v>
      </c>
      <c r="B42" s="176">
        <f>B86+B130</f>
        <v>1631</v>
      </c>
      <c r="C42" s="176">
        <f>C86+C130</f>
        <v>95</v>
      </c>
      <c r="D42" s="176">
        <f>D86+D130</f>
        <v>1689</v>
      </c>
      <c r="E42" s="176">
        <f>E86+E130</f>
        <v>150</v>
      </c>
      <c r="F42" s="176">
        <f>F86</f>
        <v>200</v>
      </c>
      <c r="G42" s="176">
        <f>G86</f>
        <v>8</v>
      </c>
      <c r="H42" s="309" t="s">
        <v>196</v>
      </c>
      <c r="I42" s="309" t="s">
        <v>216</v>
      </c>
      <c r="J42" s="90">
        <f t="shared" si="14"/>
        <v>12.262415695892091</v>
      </c>
      <c r="K42" s="90">
        <f t="shared" si="15"/>
        <v>8.421052631578947</v>
      </c>
      <c r="L42" s="177">
        <f t="shared" si="5"/>
        <v>2836</v>
      </c>
    </row>
    <row r="43" spans="1:12" ht="12.75">
      <c r="A43" s="171" t="s">
        <v>184</v>
      </c>
      <c r="B43" s="172"/>
      <c r="C43" s="172"/>
      <c r="D43" s="172"/>
      <c r="E43" s="172"/>
      <c r="F43" s="172"/>
      <c r="G43" s="172"/>
      <c r="H43" s="173"/>
      <c r="I43" s="173"/>
      <c r="J43" s="92"/>
      <c r="K43" s="92"/>
      <c r="L43" s="175"/>
    </row>
    <row r="44" spans="1:11" ht="11.25" customHeight="1">
      <c r="A44" s="178" t="str">
        <f>'стор3 '!$A$55</f>
        <v>² За рахунок сімей, які звернулися за субсидіями у попередні місяці, але призначено їм було тільки у червні.</v>
      </c>
      <c r="I44" s="92"/>
      <c r="J44" s="109"/>
      <c r="K44" s="109"/>
    </row>
    <row r="45" spans="1:12" ht="12" customHeight="1">
      <c r="A45" s="324" t="s">
        <v>123</v>
      </c>
      <c r="B45" s="324"/>
      <c r="C45" s="324"/>
      <c r="D45" s="324"/>
      <c r="E45" s="324"/>
      <c r="F45" s="324"/>
      <c r="G45" s="324"/>
      <c r="H45" s="324"/>
      <c r="I45" s="324"/>
      <c r="J45" s="324"/>
      <c r="K45" s="324"/>
      <c r="L45" s="324"/>
    </row>
    <row r="46" spans="1:12" ht="12" customHeight="1">
      <c r="A46" s="325" t="s">
        <v>167</v>
      </c>
      <c r="B46" s="325"/>
      <c r="C46" s="325"/>
      <c r="D46" s="325"/>
      <c r="E46" s="325"/>
      <c r="F46" s="325"/>
      <c r="G46" s="325"/>
      <c r="H46" s="325"/>
      <c r="I46" s="325"/>
      <c r="J46" s="325"/>
      <c r="K46" s="325"/>
      <c r="L46" s="325"/>
    </row>
    <row r="47" spans="1:12" ht="12" customHeight="1">
      <c r="A47" s="319" t="s">
        <v>80</v>
      </c>
      <c r="B47" s="319"/>
      <c r="C47" s="319"/>
      <c r="D47" s="319"/>
      <c r="E47" s="319"/>
      <c r="F47" s="319"/>
      <c r="G47" s="319"/>
      <c r="H47" s="319"/>
      <c r="I47" s="319"/>
      <c r="J47" s="319"/>
      <c r="K47" s="319"/>
      <c r="L47" s="319"/>
    </row>
    <row r="48" spans="1:12" ht="12" customHeight="1">
      <c r="A48" s="319" t="s">
        <v>137</v>
      </c>
      <c r="B48" s="319"/>
      <c r="C48" s="319"/>
      <c r="D48" s="319"/>
      <c r="E48" s="319"/>
      <c r="F48" s="319"/>
      <c r="G48" s="319"/>
      <c r="H48" s="319"/>
      <c r="I48" s="319"/>
      <c r="J48" s="319"/>
      <c r="K48" s="319"/>
      <c r="L48" s="319"/>
    </row>
    <row r="49" spans="1:11" ht="12" customHeight="1">
      <c r="A49" s="143"/>
      <c r="B49" s="144"/>
      <c r="C49" s="144"/>
      <c r="D49" s="144"/>
      <c r="E49" s="145"/>
      <c r="F49" s="145"/>
      <c r="G49" s="145"/>
      <c r="H49" s="94"/>
      <c r="I49" s="179"/>
      <c r="J49" s="318"/>
      <c r="K49" s="318"/>
    </row>
    <row r="50" spans="1:12" ht="12" customHeight="1">
      <c r="A50" s="147"/>
      <c r="B50" s="148" t="s">
        <v>43</v>
      </c>
      <c r="C50" s="153"/>
      <c r="D50" s="150" t="s">
        <v>1</v>
      </c>
      <c r="E50" s="150"/>
      <c r="F50" s="151"/>
      <c r="G50" s="151"/>
      <c r="H50" s="329" t="s">
        <v>44</v>
      </c>
      <c r="I50" s="330"/>
      <c r="J50" s="330"/>
      <c r="K50" s="331"/>
      <c r="L50" s="152" t="s">
        <v>102</v>
      </c>
    </row>
    <row r="51" spans="1:12" ht="12" customHeight="1">
      <c r="A51" s="147"/>
      <c r="B51" s="153" t="s">
        <v>3</v>
      </c>
      <c r="C51" s="153"/>
      <c r="D51" s="154" t="s">
        <v>4</v>
      </c>
      <c r="E51" s="155"/>
      <c r="F51" s="146"/>
      <c r="G51" s="146"/>
      <c r="H51" s="326" t="s">
        <v>5</v>
      </c>
      <c r="I51" s="328"/>
      <c r="J51" s="328"/>
      <c r="K51" s="327"/>
      <c r="L51" s="156" t="s">
        <v>103</v>
      </c>
    </row>
    <row r="52" spans="1:12" ht="12" customHeight="1">
      <c r="A52" s="147"/>
      <c r="B52" s="149" t="s">
        <v>45</v>
      </c>
      <c r="C52" s="151"/>
      <c r="D52" s="320" t="s">
        <v>107</v>
      </c>
      <c r="E52" s="321"/>
      <c r="F52" s="329" t="s">
        <v>7</v>
      </c>
      <c r="G52" s="330"/>
      <c r="H52" s="320" t="s">
        <v>107</v>
      </c>
      <c r="I52" s="321"/>
      <c r="J52" s="329" t="s">
        <v>7</v>
      </c>
      <c r="K52" s="331"/>
      <c r="L52" s="156" t="s">
        <v>104</v>
      </c>
    </row>
    <row r="53" spans="1:12" ht="12" customHeight="1">
      <c r="A53" s="147"/>
      <c r="B53" s="157" t="s">
        <v>8</v>
      </c>
      <c r="C53" s="155"/>
      <c r="D53" s="322"/>
      <c r="E53" s="323"/>
      <c r="F53" s="326" t="s">
        <v>147</v>
      </c>
      <c r="G53" s="327"/>
      <c r="H53" s="322"/>
      <c r="I53" s="323"/>
      <c r="J53" s="326" t="s">
        <v>147</v>
      </c>
      <c r="K53" s="327"/>
      <c r="L53" s="156" t="s">
        <v>106</v>
      </c>
    </row>
    <row r="54" spans="1:12" ht="12" customHeight="1">
      <c r="A54" s="147"/>
      <c r="B54" s="153" t="s">
        <v>107</v>
      </c>
      <c r="C54" s="158" t="s">
        <v>111</v>
      </c>
      <c r="D54" s="159" t="s">
        <v>9</v>
      </c>
      <c r="E54" s="158" t="s">
        <v>111</v>
      </c>
      <c r="F54" s="153" t="s">
        <v>10</v>
      </c>
      <c r="G54" s="158" t="s">
        <v>111</v>
      </c>
      <c r="H54" s="153" t="s">
        <v>10</v>
      </c>
      <c r="I54" s="158" t="s">
        <v>111</v>
      </c>
      <c r="J54" s="149" t="s">
        <v>10</v>
      </c>
      <c r="K54" s="180" t="s">
        <v>111</v>
      </c>
      <c r="L54" s="153" t="str">
        <f>'стор3 '!$A$43</f>
        <v>у червні,</v>
      </c>
    </row>
    <row r="55" spans="1:12" ht="12" customHeight="1">
      <c r="A55" s="160"/>
      <c r="B55" s="151" t="s">
        <v>11</v>
      </c>
      <c r="C55" s="153" t="str">
        <f>'стор3 '!$A$40</f>
        <v>у червні</v>
      </c>
      <c r="D55" s="151" t="s">
        <v>12</v>
      </c>
      <c r="E55" s="153" t="str">
        <f>'стор3 '!$A$40</f>
        <v>у червні</v>
      </c>
      <c r="F55" s="151" t="s">
        <v>12</v>
      </c>
      <c r="G55" s="153" t="str">
        <f>'стор3 '!$A$40</f>
        <v>у червні</v>
      </c>
      <c r="H55" s="149" t="s">
        <v>12</v>
      </c>
      <c r="I55" s="153" t="str">
        <f>'стор3 '!$A$40</f>
        <v>у червні</v>
      </c>
      <c r="J55" s="149" t="s">
        <v>46</v>
      </c>
      <c r="K55" s="153" t="str">
        <f>'стор3 '!$A$40</f>
        <v>у червні</v>
      </c>
      <c r="L55" s="156" t="s">
        <v>8</v>
      </c>
    </row>
    <row r="56" spans="1:12" ht="12" customHeight="1">
      <c r="A56" s="161"/>
      <c r="B56" s="146" t="s">
        <v>13</v>
      </c>
      <c r="C56" s="161"/>
      <c r="D56" s="146" t="s">
        <v>13</v>
      </c>
      <c r="E56" s="161"/>
      <c r="F56" s="146" t="s">
        <v>13</v>
      </c>
      <c r="G56" s="161"/>
      <c r="H56" s="157" t="s">
        <v>13</v>
      </c>
      <c r="I56" s="161"/>
      <c r="J56" s="157" t="s">
        <v>13</v>
      </c>
      <c r="K56" s="163"/>
      <c r="L56" s="163"/>
    </row>
    <row r="57" spans="1:12" ht="12" customHeight="1">
      <c r="A57" s="164"/>
      <c r="B57" s="181"/>
      <c r="C57" s="181"/>
      <c r="D57" s="182"/>
      <c r="E57" s="172"/>
      <c r="F57" s="172"/>
      <c r="G57" s="172"/>
      <c r="H57" s="183"/>
      <c r="I57" s="183"/>
      <c r="J57" s="89"/>
      <c r="K57" s="89"/>
      <c r="L57" s="98"/>
    </row>
    <row r="58" spans="1:12" ht="13.5" customHeight="1">
      <c r="A58" s="166" t="s">
        <v>14</v>
      </c>
      <c r="B58" s="88">
        <f aca="true" t="shared" si="33" ref="B58:G58">SUM(B60:B86)</f>
        <v>482361</v>
      </c>
      <c r="C58" s="88">
        <f>SUM(C60:C86)</f>
        <v>95132</v>
      </c>
      <c r="D58" s="88">
        <f t="shared" si="33"/>
        <v>466019</v>
      </c>
      <c r="E58" s="88">
        <f t="shared" si="33"/>
        <v>112612</v>
      </c>
      <c r="F58" s="88">
        <f t="shared" si="33"/>
        <v>58609</v>
      </c>
      <c r="G58" s="88">
        <f t="shared" si="33"/>
        <v>8241</v>
      </c>
      <c r="H58" s="99">
        <f>D58/B58*100</f>
        <v>96.61208099328097</v>
      </c>
      <c r="I58" s="313" t="s">
        <v>222</v>
      </c>
      <c r="J58" s="91">
        <f>F58/B58*100</f>
        <v>12.15044334015395</v>
      </c>
      <c r="K58" s="89">
        <f>G58/C58*100</f>
        <v>8.662700248076357</v>
      </c>
      <c r="L58" s="169">
        <f>SUM(L60:L86)</f>
        <v>334033</v>
      </c>
    </row>
    <row r="59" spans="1:12" ht="12" customHeight="1">
      <c r="A59" s="171" t="s">
        <v>47</v>
      </c>
      <c r="B59" s="88"/>
      <c r="C59" s="88"/>
      <c r="D59" s="88"/>
      <c r="E59" s="88"/>
      <c r="F59" s="88"/>
      <c r="G59" s="88"/>
      <c r="H59" s="99"/>
      <c r="I59" s="92"/>
      <c r="J59" s="91"/>
      <c r="K59" s="106"/>
      <c r="L59" s="174"/>
    </row>
    <row r="60" spans="1:12" ht="13.5" customHeight="1">
      <c r="A60" s="171" t="s">
        <v>16</v>
      </c>
      <c r="B60" s="77">
        <v>13904</v>
      </c>
      <c r="C60" s="77">
        <v>1549</v>
      </c>
      <c r="D60" s="77">
        <v>13354</v>
      </c>
      <c r="E60" s="77">
        <v>3046</v>
      </c>
      <c r="F60" s="77">
        <v>995</v>
      </c>
      <c r="G60" s="77">
        <v>108</v>
      </c>
      <c r="H60" s="92">
        <f aca="true" t="shared" si="34" ref="H60:H85">D60/B60*100</f>
        <v>96.04430379746836</v>
      </c>
      <c r="I60" s="311" t="s">
        <v>223</v>
      </c>
      <c r="J60" s="109">
        <f>F60/B60*100</f>
        <v>7.156214039125432</v>
      </c>
      <c r="K60" s="106">
        <f>G60/C60*100</f>
        <v>6.972240154938671</v>
      </c>
      <c r="L60" s="175">
        <v>10697</v>
      </c>
    </row>
    <row r="61" spans="1:12" ht="12" customHeight="1">
      <c r="A61" s="171" t="s">
        <v>17</v>
      </c>
      <c r="B61" s="77">
        <v>14377</v>
      </c>
      <c r="C61" s="77">
        <v>5085</v>
      </c>
      <c r="D61" s="77">
        <v>13485</v>
      </c>
      <c r="E61" s="77">
        <v>4726</v>
      </c>
      <c r="F61" s="77">
        <v>1844</v>
      </c>
      <c r="G61" s="77">
        <v>363</v>
      </c>
      <c r="H61" s="92">
        <f t="shared" si="34"/>
        <v>93.79564582318982</v>
      </c>
      <c r="I61" s="92">
        <f>E61/C61*100</f>
        <v>92.94001966568338</v>
      </c>
      <c r="J61" s="109">
        <f aca="true" t="shared" si="35" ref="J61:J85">F61/B61*100</f>
        <v>12.826041594212978</v>
      </c>
      <c r="K61" s="106">
        <f aca="true" t="shared" si="36" ref="K61:K85">G61/C61*100</f>
        <v>7.1386430678466075</v>
      </c>
      <c r="L61" s="175">
        <v>9165</v>
      </c>
    </row>
    <row r="62" spans="1:12" ht="13.5" customHeight="1">
      <c r="A62" s="171" t="s">
        <v>18</v>
      </c>
      <c r="B62" s="77">
        <v>8810</v>
      </c>
      <c r="C62" s="77">
        <v>1097</v>
      </c>
      <c r="D62" s="77">
        <v>8152</v>
      </c>
      <c r="E62" s="77">
        <v>1033</v>
      </c>
      <c r="F62" s="77">
        <v>1184</v>
      </c>
      <c r="G62" s="77">
        <v>64</v>
      </c>
      <c r="H62" s="92">
        <f t="shared" si="34"/>
        <v>92.53121452894439</v>
      </c>
      <c r="I62" s="92">
        <f>E62/C62*100</f>
        <v>94.16590701914312</v>
      </c>
      <c r="J62" s="109">
        <f t="shared" si="35"/>
        <v>13.43927355278093</v>
      </c>
      <c r="K62" s="106">
        <f t="shared" si="36"/>
        <v>5.834092980856882</v>
      </c>
      <c r="L62" s="175">
        <v>8035</v>
      </c>
    </row>
    <row r="63" spans="1:12" ht="13.5" customHeight="1">
      <c r="A63" s="171" t="s">
        <v>19</v>
      </c>
      <c r="B63" s="77">
        <v>28240</v>
      </c>
      <c r="C63" s="77">
        <v>5314</v>
      </c>
      <c r="D63" s="77">
        <v>27871</v>
      </c>
      <c r="E63" s="77">
        <v>7432</v>
      </c>
      <c r="F63" s="77">
        <v>4658</v>
      </c>
      <c r="G63" s="77">
        <v>378</v>
      </c>
      <c r="H63" s="92">
        <f t="shared" si="34"/>
        <v>98.69334277620396</v>
      </c>
      <c r="I63" s="311" t="s">
        <v>224</v>
      </c>
      <c r="J63" s="109">
        <f t="shared" si="35"/>
        <v>16.494334277620396</v>
      </c>
      <c r="K63" s="106">
        <f t="shared" si="36"/>
        <v>7.1132856605193835</v>
      </c>
      <c r="L63" s="175">
        <v>16921</v>
      </c>
    </row>
    <row r="64" spans="1:12" ht="13.5" customHeight="1">
      <c r="A64" s="171" t="s">
        <v>20</v>
      </c>
      <c r="B64" s="77">
        <v>72279</v>
      </c>
      <c r="C64" s="77">
        <v>17860</v>
      </c>
      <c r="D64" s="77">
        <v>68874</v>
      </c>
      <c r="E64" s="77">
        <v>19696</v>
      </c>
      <c r="F64" s="77">
        <v>9530</v>
      </c>
      <c r="G64" s="77">
        <v>1062</v>
      </c>
      <c r="H64" s="92">
        <f t="shared" si="34"/>
        <v>95.28908811688042</v>
      </c>
      <c r="I64" s="311" t="s">
        <v>225</v>
      </c>
      <c r="J64" s="109">
        <f t="shared" si="35"/>
        <v>13.185019161858907</v>
      </c>
      <c r="K64" s="106">
        <f t="shared" si="36"/>
        <v>5.9462486002239645</v>
      </c>
      <c r="L64" s="175">
        <v>43063</v>
      </c>
    </row>
    <row r="65" spans="1:12" ht="14.25" customHeight="1">
      <c r="A65" s="171" t="s">
        <v>21</v>
      </c>
      <c r="B65" s="77">
        <v>9827</v>
      </c>
      <c r="C65" s="77">
        <v>1492</v>
      </c>
      <c r="D65" s="77">
        <v>8217</v>
      </c>
      <c r="E65" s="77">
        <v>1879</v>
      </c>
      <c r="F65" s="77">
        <v>952</v>
      </c>
      <c r="G65" s="77">
        <v>129</v>
      </c>
      <c r="H65" s="92">
        <f t="shared" si="34"/>
        <v>83.61656660221838</v>
      </c>
      <c r="I65" s="311" t="s">
        <v>226</v>
      </c>
      <c r="J65" s="109">
        <f t="shared" si="35"/>
        <v>9.687595400427394</v>
      </c>
      <c r="K65" s="106">
        <f t="shared" si="36"/>
        <v>8.646112600536194</v>
      </c>
      <c r="L65" s="175">
        <v>6052</v>
      </c>
    </row>
    <row r="66" spans="1:12" ht="13.5" customHeight="1">
      <c r="A66" s="171" t="s">
        <v>22</v>
      </c>
      <c r="B66" s="77">
        <v>1447</v>
      </c>
      <c r="C66" s="77">
        <v>222</v>
      </c>
      <c r="D66" s="77">
        <v>1518</v>
      </c>
      <c r="E66" s="77">
        <v>235</v>
      </c>
      <c r="F66" s="77">
        <v>171</v>
      </c>
      <c r="G66" s="77">
        <v>14</v>
      </c>
      <c r="H66" s="311" t="s">
        <v>218</v>
      </c>
      <c r="I66" s="311" t="s">
        <v>227</v>
      </c>
      <c r="J66" s="109">
        <f t="shared" si="35"/>
        <v>11.817553559087768</v>
      </c>
      <c r="K66" s="106">
        <f t="shared" si="36"/>
        <v>6.306306306306306</v>
      </c>
      <c r="L66" s="175">
        <v>772</v>
      </c>
    </row>
    <row r="67" spans="1:12" ht="13.5" customHeight="1">
      <c r="A67" s="171" t="s">
        <v>23</v>
      </c>
      <c r="B67" s="77">
        <v>27635</v>
      </c>
      <c r="C67" s="77">
        <v>7411</v>
      </c>
      <c r="D67" s="77">
        <v>27358</v>
      </c>
      <c r="E67" s="77">
        <v>8245</v>
      </c>
      <c r="F67" s="77">
        <v>3031</v>
      </c>
      <c r="G67" s="77">
        <v>686</v>
      </c>
      <c r="H67" s="92">
        <f t="shared" si="34"/>
        <v>98.99764791025873</v>
      </c>
      <c r="I67" s="311" t="s">
        <v>228</v>
      </c>
      <c r="J67" s="109">
        <f t="shared" si="35"/>
        <v>10.967975393522707</v>
      </c>
      <c r="K67" s="106">
        <f t="shared" si="36"/>
        <v>9.256510592362705</v>
      </c>
      <c r="L67" s="175">
        <v>17656</v>
      </c>
    </row>
    <row r="68" spans="1:12" ht="13.5" customHeight="1">
      <c r="A68" s="171" t="s">
        <v>24</v>
      </c>
      <c r="B68" s="77">
        <v>7782</v>
      </c>
      <c r="C68" s="77">
        <v>2443</v>
      </c>
      <c r="D68" s="77">
        <v>7717</v>
      </c>
      <c r="E68" s="77">
        <v>2397</v>
      </c>
      <c r="F68" s="77">
        <v>1293</v>
      </c>
      <c r="G68" s="77">
        <v>216</v>
      </c>
      <c r="H68" s="92">
        <f t="shared" si="34"/>
        <v>99.16473914160883</v>
      </c>
      <c r="I68" s="92">
        <f>E68/C68*100</f>
        <v>98.1170691772411</v>
      </c>
      <c r="J68" s="109">
        <f t="shared" si="35"/>
        <v>16.61526599845798</v>
      </c>
      <c r="K68" s="106">
        <f t="shared" si="36"/>
        <v>8.841588211215718</v>
      </c>
      <c r="L68" s="175">
        <v>5157</v>
      </c>
    </row>
    <row r="69" spans="1:12" ht="13.5" customHeight="1">
      <c r="A69" s="171" t="s">
        <v>25</v>
      </c>
      <c r="B69" s="77">
        <v>16429</v>
      </c>
      <c r="C69" s="77">
        <v>4630</v>
      </c>
      <c r="D69" s="77">
        <v>16163</v>
      </c>
      <c r="E69" s="77">
        <v>4628</v>
      </c>
      <c r="F69" s="77">
        <v>1965</v>
      </c>
      <c r="G69" s="77">
        <v>594</v>
      </c>
      <c r="H69" s="92">
        <f t="shared" si="34"/>
        <v>98.3809118023008</v>
      </c>
      <c r="I69" s="92">
        <f>E69/C69*100</f>
        <v>99.95680345572354</v>
      </c>
      <c r="J69" s="109">
        <f t="shared" si="35"/>
        <v>11.960557550672592</v>
      </c>
      <c r="K69" s="106">
        <f t="shared" si="36"/>
        <v>12.829373650107993</v>
      </c>
      <c r="L69" s="175">
        <v>12420</v>
      </c>
    </row>
    <row r="70" spans="1:12" ht="13.5" customHeight="1">
      <c r="A70" s="171" t="s">
        <v>26</v>
      </c>
      <c r="B70" s="77">
        <v>13743</v>
      </c>
      <c r="C70" s="77">
        <v>2874</v>
      </c>
      <c r="D70" s="77">
        <v>12962</v>
      </c>
      <c r="E70" s="77">
        <v>3214</v>
      </c>
      <c r="F70" s="77">
        <v>1176</v>
      </c>
      <c r="G70" s="77">
        <v>114</v>
      </c>
      <c r="H70" s="92">
        <f t="shared" si="34"/>
        <v>94.31710689078076</v>
      </c>
      <c r="I70" s="311" t="s">
        <v>229</v>
      </c>
      <c r="J70" s="109">
        <f t="shared" si="35"/>
        <v>8.55708360619952</v>
      </c>
      <c r="K70" s="106">
        <f t="shared" si="36"/>
        <v>3.966597077244259</v>
      </c>
      <c r="L70" s="175">
        <v>13787</v>
      </c>
    </row>
    <row r="71" spans="1:12" ht="13.5" customHeight="1">
      <c r="A71" s="171" t="s">
        <v>27</v>
      </c>
      <c r="B71" s="77">
        <v>25419</v>
      </c>
      <c r="C71" s="77">
        <v>4867</v>
      </c>
      <c r="D71" s="77">
        <v>27976</v>
      </c>
      <c r="E71" s="77">
        <v>7541</v>
      </c>
      <c r="F71" s="77">
        <v>4877</v>
      </c>
      <c r="G71" s="77">
        <v>312</v>
      </c>
      <c r="H71" s="311" t="s">
        <v>195</v>
      </c>
      <c r="I71" s="311" t="s">
        <v>230</v>
      </c>
      <c r="J71" s="109">
        <f t="shared" si="35"/>
        <v>19.186435343640586</v>
      </c>
      <c r="K71" s="106">
        <f t="shared" si="36"/>
        <v>6.410519827409082</v>
      </c>
      <c r="L71" s="175">
        <v>12692</v>
      </c>
    </row>
    <row r="72" spans="1:12" ht="13.5" customHeight="1">
      <c r="A72" s="171" t="s">
        <v>28</v>
      </c>
      <c r="B72" s="77">
        <v>17158</v>
      </c>
      <c r="C72" s="77">
        <v>1841</v>
      </c>
      <c r="D72" s="77">
        <v>16819</v>
      </c>
      <c r="E72" s="77">
        <v>1862</v>
      </c>
      <c r="F72" s="77">
        <v>1332</v>
      </c>
      <c r="G72" s="77">
        <v>111</v>
      </c>
      <c r="H72" s="92">
        <f t="shared" si="34"/>
        <v>98.02424525002914</v>
      </c>
      <c r="I72" s="311" t="s">
        <v>231</v>
      </c>
      <c r="J72" s="109">
        <f t="shared" si="35"/>
        <v>7.763142557407623</v>
      </c>
      <c r="K72" s="106">
        <f t="shared" si="36"/>
        <v>6.029331884845193</v>
      </c>
      <c r="L72" s="175">
        <v>14125</v>
      </c>
    </row>
    <row r="73" spans="1:12" ht="13.5" customHeight="1">
      <c r="A73" s="171" t="s">
        <v>29</v>
      </c>
      <c r="B73" s="77">
        <v>7002</v>
      </c>
      <c r="C73" s="77">
        <v>1766</v>
      </c>
      <c r="D73" s="77">
        <v>6832</v>
      </c>
      <c r="E73" s="77">
        <v>2803</v>
      </c>
      <c r="F73" s="77">
        <v>533</v>
      </c>
      <c r="G73" s="77">
        <v>112</v>
      </c>
      <c r="H73" s="92">
        <f t="shared" si="34"/>
        <v>97.57212225078548</v>
      </c>
      <c r="I73" s="311" t="s">
        <v>232</v>
      </c>
      <c r="J73" s="109">
        <f t="shared" si="35"/>
        <v>7.612110825478435</v>
      </c>
      <c r="K73" s="106">
        <f t="shared" si="36"/>
        <v>6.342015855039637</v>
      </c>
      <c r="L73" s="175">
        <v>4569</v>
      </c>
    </row>
    <row r="74" spans="1:12" ht="13.5" customHeight="1">
      <c r="A74" s="171" t="s">
        <v>30</v>
      </c>
      <c r="B74" s="77">
        <v>16119</v>
      </c>
      <c r="C74" s="77">
        <v>1553</v>
      </c>
      <c r="D74" s="77">
        <v>13558</v>
      </c>
      <c r="E74" s="77">
        <v>1301</v>
      </c>
      <c r="F74" s="77">
        <v>927</v>
      </c>
      <c r="G74" s="77">
        <v>73</v>
      </c>
      <c r="H74" s="92">
        <f t="shared" si="34"/>
        <v>84.11191761275514</v>
      </c>
      <c r="I74" s="92">
        <f>E74/C74*100</f>
        <v>83.7733419188667</v>
      </c>
      <c r="J74" s="109">
        <f t="shared" si="35"/>
        <v>5.750977107761027</v>
      </c>
      <c r="K74" s="106">
        <f t="shared" si="36"/>
        <v>4.700579523502898</v>
      </c>
      <c r="L74" s="175">
        <v>10219</v>
      </c>
    </row>
    <row r="75" spans="1:12" ht="13.5" customHeight="1">
      <c r="A75" s="171" t="s">
        <v>31</v>
      </c>
      <c r="B75" s="77">
        <v>16531</v>
      </c>
      <c r="C75" s="77">
        <v>1706</v>
      </c>
      <c r="D75" s="77">
        <v>16039</v>
      </c>
      <c r="E75" s="77">
        <v>1652</v>
      </c>
      <c r="F75" s="77">
        <v>1504</v>
      </c>
      <c r="G75" s="77">
        <v>144</v>
      </c>
      <c r="H75" s="92">
        <f t="shared" si="34"/>
        <v>97.02377351642369</v>
      </c>
      <c r="I75" s="92">
        <f>E75/C75*100</f>
        <v>96.83470105509964</v>
      </c>
      <c r="J75" s="109">
        <f t="shared" si="35"/>
        <v>9.09805819369669</v>
      </c>
      <c r="K75" s="106">
        <f t="shared" si="36"/>
        <v>8.440797186400937</v>
      </c>
      <c r="L75" s="175">
        <v>16887</v>
      </c>
    </row>
    <row r="76" spans="1:12" ht="13.5" customHeight="1">
      <c r="A76" s="171" t="s">
        <v>32</v>
      </c>
      <c r="B76" s="77">
        <v>4165</v>
      </c>
      <c r="C76" s="77">
        <v>552</v>
      </c>
      <c r="D76" s="77">
        <v>4306</v>
      </c>
      <c r="E76" s="77">
        <v>566</v>
      </c>
      <c r="F76" s="77">
        <v>634</v>
      </c>
      <c r="G76" s="77">
        <v>38</v>
      </c>
      <c r="H76" s="311" t="s">
        <v>219</v>
      </c>
      <c r="I76" s="311" t="s">
        <v>233</v>
      </c>
      <c r="J76" s="109">
        <f t="shared" si="35"/>
        <v>15.222088835534214</v>
      </c>
      <c r="K76" s="106">
        <f t="shared" si="36"/>
        <v>6.884057971014493</v>
      </c>
      <c r="L76" s="175">
        <v>3108</v>
      </c>
    </row>
    <row r="77" spans="1:12" ht="13.5" customHeight="1">
      <c r="A77" s="171" t="s">
        <v>33</v>
      </c>
      <c r="B77" s="77">
        <v>16609</v>
      </c>
      <c r="C77" s="77">
        <v>3396</v>
      </c>
      <c r="D77" s="77">
        <v>15869</v>
      </c>
      <c r="E77" s="77">
        <v>3987</v>
      </c>
      <c r="F77" s="77">
        <v>2572</v>
      </c>
      <c r="G77" s="77">
        <v>361</v>
      </c>
      <c r="H77" s="92">
        <f t="shared" si="34"/>
        <v>95.54458426154494</v>
      </c>
      <c r="I77" s="311" t="s">
        <v>234</v>
      </c>
      <c r="J77" s="109">
        <f t="shared" si="35"/>
        <v>15.48558010717081</v>
      </c>
      <c r="K77" s="106">
        <f>G77/C77*100</f>
        <v>10.6301531213192</v>
      </c>
      <c r="L77" s="175">
        <v>11042</v>
      </c>
    </row>
    <row r="78" spans="1:12" ht="13.5" customHeight="1">
      <c r="A78" s="171" t="s">
        <v>34</v>
      </c>
      <c r="B78" s="77">
        <v>4576</v>
      </c>
      <c r="C78" s="77">
        <v>341</v>
      </c>
      <c r="D78" s="77">
        <v>4522</v>
      </c>
      <c r="E78" s="77">
        <v>1978</v>
      </c>
      <c r="F78" s="77">
        <v>559</v>
      </c>
      <c r="G78" s="77">
        <v>146</v>
      </c>
      <c r="H78" s="92">
        <f t="shared" si="34"/>
        <v>98.81993006993007</v>
      </c>
      <c r="I78" s="311" t="s">
        <v>235</v>
      </c>
      <c r="J78" s="109">
        <f t="shared" si="35"/>
        <v>12.215909090909092</v>
      </c>
      <c r="K78" s="106">
        <f>G78/C78*100</f>
        <v>42.81524926686217</v>
      </c>
      <c r="L78" s="175">
        <v>2944</v>
      </c>
    </row>
    <row r="79" spans="1:12" ht="13.5" customHeight="1">
      <c r="A79" s="171" t="s">
        <v>35</v>
      </c>
      <c r="B79" s="77">
        <v>60780</v>
      </c>
      <c r="C79" s="77">
        <v>12247</v>
      </c>
      <c r="D79" s="77">
        <v>58931</v>
      </c>
      <c r="E79" s="77">
        <v>15343</v>
      </c>
      <c r="F79" s="77">
        <v>9657</v>
      </c>
      <c r="G79" s="77">
        <v>1777</v>
      </c>
      <c r="H79" s="92">
        <f t="shared" si="34"/>
        <v>96.95788088186904</v>
      </c>
      <c r="I79" s="311" t="s">
        <v>236</v>
      </c>
      <c r="J79" s="109">
        <f t="shared" si="35"/>
        <v>15.888450148075025</v>
      </c>
      <c r="K79" s="106">
        <f t="shared" si="36"/>
        <v>14.509675838980977</v>
      </c>
      <c r="L79" s="175">
        <v>36781</v>
      </c>
    </row>
    <row r="80" spans="1:12" ht="13.5" customHeight="1">
      <c r="A80" s="171" t="s">
        <v>36</v>
      </c>
      <c r="B80" s="77">
        <v>6924</v>
      </c>
      <c r="C80" s="77">
        <v>998</v>
      </c>
      <c r="D80" s="77">
        <v>6975</v>
      </c>
      <c r="E80" s="77">
        <v>1396</v>
      </c>
      <c r="F80" s="77">
        <v>679</v>
      </c>
      <c r="G80" s="77">
        <v>100</v>
      </c>
      <c r="H80" s="311" t="s">
        <v>220</v>
      </c>
      <c r="I80" s="311" t="s">
        <v>224</v>
      </c>
      <c r="J80" s="109">
        <f t="shared" si="35"/>
        <v>9.806470248411323</v>
      </c>
      <c r="K80" s="106">
        <f t="shared" si="36"/>
        <v>10.02004008016032</v>
      </c>
      <c r="L80" s="175">
        <v>5321</v>
      </c>
    </row>
    <row r="81" spans="1:12" ht="13.5" customHeight="1">
      <c r="A81" s="171" t="s">
        <v>37</v>
      </c>
      <c r="B81" s="77">
        <v>10880</v>
      </c>
      <c r="C81" s="77">
        <v>1958</v>
      </c>
      <c r="D81" s="77">
        <v>10300</v>
      </c>
      <c r="E81" s="77">
        <v>2097</v>
      </c>
      <c r="F81" s="77">
        <v>1131</v>
      </c>
      <c r="G81" s="77">
        <v>135</v>
      </c>
      <c r="H81" s="92">
        <f t="shared" si="34"/>
        <v>94.66911764705883</v>
      </c>
      <c r="I81" s="311" t="s">
        <v>237</v>
      </c>
      <c r="J81" s="109">
        <f t="shared" si="35"/>
        <v>10.395220588235295</v>
      </c>
      <c r="K81" s="106">
        <f t="shared" si="36"/>
        <v>6.894790602655772</v>
      </c>
      <c r="L81" s="175">
        <v>6854</v>
      </c>
    </row>
    <row r="82" spans="1:12" ht="13.5" customHeight="1">
      <c r="A82" s="171" t="s">
        <v>38</v>
      </c>
      <c r="B82" s="77">
        <v>19084</v>
      </c>
      <c r="C82" s="77">
        <v>3753</v>
      </c>
      <c r="D82" s="77">
        <v>17309</v>
      </c>
      <c r="E82" s="77">
        <v>5330</v>
      </c>
      <c r="F82" s="77">
        <v>2058</v>
      </c>
      <c r="G82" s="77">
        <v>495</v>
      </c>
      <c r="H82" s="92">
        <f t="shared" si="34"/>
        <v>90.69901488157619</v>
      </c>
      <c r="I82" s="311" t="s">
        <v>238</v>
      </c>
      <c r="J82" s="109">
        <f t="shared" si="35"/>
        <v>10.783902745755606</v>
      </c>
      <c r="K82" s="106">
        <f t="shared" si="36"/>
        <v>13.189448441247004</v>
      </c>
      <c r="L82" s="175">
        <v>11859</v>
      </c>
    </row>
    <row r="83" spans="1:12" ht="13.5" customHeight="1">
      <c r="A83" s="171" t="s">
        <v>39</v>
      </c>
      <c r="B83" s="77">
        <v>2662</v>
      </c>
      <c r="C83" s="98">
        <v>542</v>
      </c>
      <c r="D83" s="77">
        <v>2578</v>
      </c>
      <c r="E83" s="77">
        <v>558</v>
      </c>
      <c r="F83" s="77">
        <v>218</v>
      </c>
      <c r="G83" s="77">
        <v>51</v>
      </c>
      <c r="H83" s="92">
        <f t="shared" si="34"/>
        <v>96.84447783621337</v>
      </c>
      <c r="I83" s="311" t="s">
        <v>239</v>
      </c>
      <c r="J83" s="109">
        <f t="shared" si="35"/>
        <v>8.189331329827198</v>
      </c>
      <c r="K83" s="106">
        <f t="shared" si="36"/>
        <v>9.40959409594096</v>
      </c>
      <c r="L83" s="175">
        <v>1846</v>
      </c>
    </row>
    <row r="84" spans="1:12" ht="13.5" customHeight="1">
      <c r="A84" s="171" t="s">
        <v>40</v>
      </c>
      <c r="B84" s="77">
        <v>19073</v>
      </c>
      <c r="C84" s="98">
        <v>2871</v>
      </c>
      <c r="D84" s="77">
        <v>18355</v>
      </c>
      <c r="E84" s="77">
        <v>2986</v>
      </c>
      <c r="F84" s="77">
        <v>2388</v>
      </c>
      <c r="G84" s="77">
        <v>302</v>
      </c>
      <c r="H84" s="92">
        <f t="shared" si="34"/>
        <v>96.23551617469721</v>
      </c>
      <c r="I84" s="311" t="s">
        <v>240</v>
      </c>
      <c r="J84" s="109">
        <f t="shared" si="35"/>
        <v>12.52031667802653</v>
      </c>
      <c r="K84" s="106">
        <f t="shared" si="36"/>
        <v>10.518982932776035</v>
      </c>
      <c r="L84" s="175">
        <v>12117</v>
      </c>
    </row>
    <row r="85" spans="1:12" ht="13.5" customHeight="1">
      <c r="A85" s="171" t="s">
        <v>41</v>
      </c>
      <c r="B85" s="98">
        <v>39350</v>
      </c>
      <c r="C85" s="98">
        <v>6675</v>
      </c>
      <c r="D85" s="98">
        <v>38309</v>
      </c>
      <c r="E85" s="98">
        <v>6533</v>
      </c>
      <c r="F85" s="98">
        <v>2541</v>
      </c>
      <c r="G85" s="77">
        <v>348</v>
      </c>
      <c r="H85" s="92">
        <f t="shared" si="34"/>
        <v>97.35451080050825</v>
      </c>
      <c r="I85" s="92">
        <f>E85/C85*100</f>
        <v>97.87265917602997</v>
      </c>
      <c r="J85" s="109">
        <f t="shared" si="35"/>
        <v>6.4574332909784</v>
      </c>
      <c r="K85" s="109">
        <f t="shared" si="36"/>
        <v>5.213483146067416</v>
      </c>
      <c r="L85" s="175">
        <v>37143</v>
      </c>
    </row>
    <row r="86" spans="1:12" ht="13.5" customHeight="1">
      <c r="A86" s="145" t="s">
        <v>42</v>
      </c>
      <c r="B86" s="94">
        <v>1556</v>
      </c>
      <c r="C86" s="94">
        <v>89</v>
      </c>
      <c r="D86" s="94">
        <v>1670</v>
      </c>
      <c r="E86" s="94">
        <v>148</v>
      </c>
      <c r="F86" s="94">
        <v>200</v>
      </c>
      <c r="G86" s="94">
        <v>8</v>
      </c>
      <c r="H86" s="312" t="s">
        <v>221</v>
      </c>
      <c r="I86" s="312" t="s">
        <v>241</v>
      </c>
      <c r="J86" s="108">
        <f>F86/B86*100</f>
        <v>12.853470437017995</v>
      </c>
      <c r="K86" s="108">
        <f>G86/C86*100</f>
        <v>8.98876404494382</v>
      </c>
      <c r="L86" s="177">
        <v>2801</v>
      </c>
    </row>
    <row r="87" spans="1:12" ht="12.75">
      <c r="A87" s="171" t="s">
        <v>184</v>
      </c>
      <c r="B87" s="172"/>
      <c r="C87" s="172"/>
      <c r="D87" s="172"/>
      <c r="E87" s="172"/>
      <c r="F87" s="172"/>
      <c r="G87" s="172"/>
      <c r="H87" s="173"/>
      <c r="I87" s="173"/>
      <c r="J87" s="92"/>
      <c r="K87" s="92"/>
      <c r="L87" s="175"/>
    </row>
    <row r="88" spans="1:11" ht="11.25" customHeight="1">
      <c r="A88" s="178" t="str">
        <f>'стор3 '!$A$55</f>
        <v>² За рахунок сімей, які звернулися за субсидіями у попередні місяці, але призначено їм було тільки у червні.</v>
      </c>
      <c r="I88" s="92"/>
      <c r="J88" s="109"/>
      <c r="K88" s="109"/>
    </row>
    <row r="89" spans="1:12" ht="13.5" customHeight="1">
      <c r="A89" s="324" t="s">
        <v>122</v>
      </c>
      <c r="B89" s="324"/>
      <c r="C89" s="324"/>
      <c r="D89" s="324"/>
      <c r="E89" s="324"/>
      <c r="F89" s="324"/>
      <c r="G89" s="324"/>
      <c r="H89" s="324"/>
      <c r="I89" s="324"/>
      <c r="J89" s="324"/>
      <c r="K89" s="324"/>
      <c r="L89" s="324"/>
    </row>
    <row r="90" spans="1:12" ht="13.5" customHeight="1">
      <c r="A90" s="325" t="s">
        <v>168</v>
      </c>
      <c r="B90" s="325"/>
      <c r="C90" s="325"/>
      <c r="D90" s="325"/>
      <c r="E90" s="325"/>
      <c r="F90" s="325"/>
      <c r="G90" s="325"/>
      <c r="H90" s="325"/>
      <c r="I90" s="325"/>
      <c r="J90" s="325"/>
      <c r="K90" s="325"/>
      <c r="L90" s="325"/>
    </row>
    <row r="91" spans="1:12" ht="13.5" customHeight="1">
      <c r="A91" s="319" t="s">
        <v>80</v>
      </c>
      <c r="B91" s="319"/>
      <c r="C91" s="319"/>
      <c r="D91" s="319"/>
      <c r="E91" s="319"/>
      <c r="F91" s="319"/>
      <c r="G91" s="319"/>
      <c r="H91" s="319"/>
      <c r="I91" s="319"/>
      <c r="J91" s="319"/>
      <c r="K91" s="319"/>
      <c r="L91" s="319"/>
    </row>
    <row r="92" spans="1:12" ht="13.5" customHeight="1">
      <c r="A92" s="319" t="s">
        <v>81</v>
      </c>
      <c r="B92" s="319"/>
      <c r="C92" s="319"/>
      <c r="D92" s="319"/>
      <c r="E92" s="319"/>
      <c r="F92" s="319"/>
      <c r="G92" s="319"/>
      <c r="H92" s="319"/>
      <c r="I92" s="319"/>
      <c r="J92" s="319"/>
      <c r="K92" s="319"/>
      <c r="L92" s="319"/>
    </row>
    <row r="93" spans="1:11" ht="13.5" customHeight="1">
      <c r="A93" s="143"/>
      <c r="B93" s="144"/>
      <c r="C93" s="144"/>
      <c r="D93" s="144"/>
      <c r="E93" s="145"/>
      <c r="F93" s="145"/>
      <c r="G93" s="145"/>
      <c r="H93" s="94"/>
      <c r="I93" s="179"/>
      <c r="J93" s="318"/>
      <c r="K93" s="318"/>
    </row>
    <row r="94" spans="1:12" ht="13.5" customHeight="1">
      <c r="A94" s="147"/>
      <c r="B94" s="148" t="s">
        <v>0</v>
      </c>
      <c r="C94" s="185"/>
      <c r="D94" s="148" t="s">
        <v>1</v>
      </c>
      <c r="E94" s="186"/>
      <c r="F94" s="151"/>
      <c r="G94" s="151"/>
      <c r="H94" s="329" t="s">
        <v>2</v>
      </c>
      <c r="I94" s="330"/>
      <c r="J94" s="330"/>
      <c r="K94" s="331"/>
      <c r="L94" s="152" t="s">
        <v>102</v>
      </c>
    </row>
    <row r="95" spans="1:12" ht="13.5" customHeight="1">
      <c r="A95" s="147"/>
      <c r="B95" s="153" t="s">
        <v>3</v>
      </c>
      <c r="C95" s="149"/>
      <c r="D95" s="154" t="s">
        <v>4</v>
      </c>
      <c r="E95" s="155"/>
      <c r="F95" s="157"/>
      <c r="G95" s="146"/>
      <c r="H95" s="326" t="s">
        <v>5</v>
      </c>
      <c r="I95" s="328"/>
      <c r="J95" s="328"/>
      <c r="K95" s="327"/>
      <c r="L95" s="156" t="s">
        <v>103</v>
      </c>
    </row>
    <row r="96" spans="1:12" ht="13.5" customHeight="1">
      <c r="A96" s="147"/>
      <c r="B96" s="149" t="s">
        <v>6</v>
      </c>
      <c r="C96" s="151"/>
      <c r="D96" s="320" t="s">
        <v>107</v>
      </c>
      <c r="E96" s="321"/>
      <c r="F96" s="329" t="s">
        <v>7</v>
      </c>
      <c r="G96" s="330"/>
      <c r="H96" s="320" t="s">
        <v>107</v>
      </c>
      <c r="I96" s="321"/>
      <c r="J96" s="329" t="s">
        <v>7</v>
      </c>
      <c r="K96" s="331"/>
      <c r="L96" s="156" t="s">
        <v>104</v>
      </c>
    </row>
    <row r="97" spans="1:12" ht="13.5" customHeight="1">
      <c r="A97" s="147"/>
      <c r="B97" s="332" t="s">
        <v>8</v>
      </c>
      <c r="C97" s="333"/>
      <c r="D97" s="322"/>
      <c r="E97" s="323"/>
      <c r="F97" s="326" t="s">
        <v>147</v>
      </c>
      <c r="G97" s="328"/>
      <c r="H97" s="322"/>
      <c r="I97" s="323"/>
      <c r="J97" s="326" t="s">
        <v>147</v>
      </c>
      <c r="K97" s="327"/>
      <c r="L97" s="156" t="s">
        <v>106</v>
      </c>
    </row>
    <row r="98" spans="1:12" ht="13.5" customHeight="1">
      <c r="A98" s="147"/>
      <c r="B98" s="153" t="s">
        <v>107</v>
      </c>
      <c r="C98" s="158" t="s">
        <v>111</v>
      </c>
      <c r="D98" s="153" t="s">
        <v>9</v>
      </c>
      <c r="E98" s="158" t="s">
        <v>111</v>
      </c>
      <c r="F98" s="153" t="s">
        <v>10</v>
      </c>
      <c r="G98" s="158" t="s">
        <v>111</v>
      </c>
      <c r="H98" s="153" t="s">
        <v>10</v>
      </c>
      <c r="I98" s="158" t="s">
        <v>111</v>
      </c>
      <c r="J98" s="153" t="s">
        <v>10</v>
      </c>
      <c r="K98" s="158" t="s">
        <v>111</v>
      </c>
      <c r="L98" s="153" t="str">
        <f>'стор3 '!$A$43</f>
        <v>у червні,</v>
      </c>
    </row>
    <row r="99" spans="1:12" ht="13.5" customHeight="1">
      <c r="A99" s="160"/>
      <c r="B99" s="151" t="s">
        <v>11</v>
      </c>
      <c r="C99" s="153" t="str">
        <f>'стор3 '!$A$40</f>
        <v>у червні</v>
      </c>
      <c r="D99" s="151" t="s">
        <v>12</v>
      </c>
      <c r="E99" s="153" t="str">
        <f>'стор3 '!$A$40</f>
        <v>у червні</v>
      </c>
      <c r="F99" s="151" t="s">
        <v>12</v>
      </c>
      <c r="G99" s="153" t="str">
        <f>'стор3 '!$A$40</f>
        <v>у червні</v>
      </c>
      <c r="H99" s="151" t="s">
        <v>12</v>
      </c>
      <c r="I99" s="153" t="str">
        <f>'стор3 '!$A$40</f>
        <v>у червні</v>
      </c>
      <c r="J99" s="151" t="s">
        <v>12</v>
      </c>
      <c r="K99" s="153" t="str">
        <f>'стор3 '!$A$40</f>
        <v>у червні</v>
      </c>
      <c r="L99" s="156" t="s">
        <v>8</v>
      </c>
    </row>
    <row r="100" spans="1:12" ht="13.5" customHeight="1">
      <c r="A100" s="161"/>
      <c r="B100" s="146" t="s">
        <v>13</v>
      </c>
      <c r="C100" s="161"/>
      <c r="D100" s="146" t="s">
        <v>13</v>
      </c>
      <c r="E100" s="161"/>
      <c r="F100" s="146" t="s">
        <v>13</v>
      </c>
      <c r="G100" s="161"/>
      <c r="H100" s="146" t="s">
        <v>13</v>
      </c>
      <c r="I100" s="161"/>
      <c r="J100" s="146" t="s">
        <v>13</v>
      </c>
      <c r="K100" s="161"/>
      <c r="L100" s="163"/>
    </row>
    <row r="101" spans="8:12" ht="13.5" customHeight="1">
      <c r="H101" s="106"/>
      <c r="I101" s="106"/>
      <c r="J101" s="106"/>
      <c r="K101" s="106"/>
      <c r="L101" s="98"/>
    </row>
    <row r="102" spans="1:13" ht="13.5" customHeight="1">
      <c r="A102" s="166" t="s">
        <v>14</v>
      </c>
      <c r="B102" s="88">
        <f aca="true" t="shared" si="37" ref="B102:G102">SUM(B104:B130)</f>
        <v>101188</v>
      </c>
      <c r="C102" s="88">
        <f t="shared" si="37"/>
        <v>30571</v>
      </c>
      <c r="D102" s="88">
        <f t="shared" si="37"/>
        <v>82009</v>
      </c>
      <c r="E102" s="88">
        <f t="shared" si="37"/>
        <v>42746</v>
      </c>
      <c r="F102" s="88">
        <f t="shared" si="37"/>
        <v>5439</v>
      </c>
      <c r="G102" s="88">
        <f t="shared" si="37"/>
        <v>1367</v>
      </c>
      <c r="H102" s="89">
        <f>D102/B102*100</f>
        <v>81.04617148278453</v>
      </c>
      <c r="I102" s="313" t="s">
        <v>246</v>
      </c>
      <c r="J102" s="100">
        <f>F102/B102*100</f>
        <v>5.375143297624224</v>
      </c>
      <c r="K102" s="89">
        <f>G102/C102*100</f>
        <v>4.471558012495502</v>
      </c>
      <c r="L102" s="169">
        <f>SUM(L104:L130)</f>
        <v>59904</v>
      </c>
      <c r="M102" s="170"/>
    </row>
    <row r="103" spans="1:12" ht="13.5" customHeight="1">
      <c r="A103" s="171" t="s">
        <v>15</v>
      </c>
      <c r="B103" s="88"/>
      <c r="C103" s="88"/>
      <c r="D103" s="88"/>
      <c r="E103" s="88"/>
      <c r="F103" s="88"/>
      <c r="G103" s="93"/>
      <c r="H103" s="89"/>
      <c r="I103" s="92"/>
      <c r="J103" s="100"/>
      <c r="K103" s="89"/>
      <c r="L103" s="174"/>
    </row>
    <row r="104" spans="1:13" ht="13.5" customHeight="1">
      <c r="A104" s="171" t="s">
        <v>16</v>
      </c>
      <c r="B104" s="187">
        <v>6968</v>
      </c>
      <c r="C104" s="77">
        <v>1849</v>
      </c>
      <c r="D104" s="77">
        <v>6084</v>
      </c>
      <c r="E104" s="77">
        <v>5303</v>
      </c>
      <c r="F104" s="77">
        <v>102</v>
      </c>
      <c r="G104" s="120">
        <v>69</v>
      </c>
      <c r="H104" s="92">
        <f>D104/B104*100</f>
        <v>87.31343283582089</v>
      </c>
      <c r="I104" s="311" t="s">
        <v>247</v>
      </c>
      <c r="J104" s="107">
        <f aca="true" t="shared" si="38" ref="J104:J128">F104/B104*100</f>
        <v>1.4638346727898968</v>
      </c>
      <c r="K104" s="107">
        <f aca="true" t="shared" si="39" ref="K104:K128">G104/C104*100</f>
        <v>3.7317468902109248</v>
      </c>
      <c r="L104" s="175">
        <v>5678</v>
      </c>
      <c r="M104" s="187"/>
    </row>
    <row r="105" spans="1:13" ht="13.5" customHeight="1">
      <c r="A105" s="171" t="s">
        <v>17</v>
      </c>
      <c r="B105" s="187">
        <v>3250</v>
      </c>
      <c r="C105" s="77">
        <v>379</v>
      </c>
      <c r="D105" s="77">
        <v>3176</v>
      </c>
      <c r="E105" s="77">
        <v>372</v>
      </c>
      <c r="F105" s="77">
        <v>230</v>
      </c>
      <c r="G105" s="77">
        <v>3</v>
      </c>
      <c r="H105" s="92">
        <f aca="true" t="shared" si="40" ref="H105:H130">D105/B105*100</f>
        <v>97.72307692307692</v>
      </c>
      <c r="I105" s="92">
        <f>E105/C105*100</f>
        <v>98.15303430079155</v>
      </c>
      <c r="J105" s="107">
        <f t="shared" si="38"/>
        <v>7.076923076923077</v>
      </c>
      <c r="K105" s="107">
        <f t="shared" si="39"/>
        <v>0.79155672823219</v>
      </c>
      <c r="L105" s="175">
        <v>1234</v>
      </c>
      <c r="M105" s="187"/>
    </row>
    <row r="106" spans="1:13" ht="13.5" customHeight="1">
      <c r="A106" s="171" t="s">
        <v>18</v>
      </c>
      <c r="B106" s="187">
        <v>1435</v>
      </c>
      <c r="C106" s="77">
        <v>448</v>
      </c>
      <c r="D106" s="77">
        <v>944</v>
      </c>
      <c r="E106" s="120">
        <v>711</v>
      </c>
      <c r="F106" s="77">
        <v>50</v>
      </c>
      <c r="G106" s="120">
        <v>4</v>
      </c>
      <c r="H106" s="92">
        <f t="shared" si="40"/>
        <v>65.78397212543554</v>
      </c>
      <c r="I106" s="311" t="s">
        <v>232</v>
      </c>
      <c r="J106" s="107">
        <f t="shared" si="38"/>
        <v>3.484320557491289</v>
      </c>
      <c r="K106" s="107">
        <f t="shared" si="39"/>
        <v>0.8928571428571428</v>
      </c>
      <c r="L106" s="175">
        <v>723</v>
      </c>
      <c r="M106" s="187"/>
    </row>
    <row r="107" spans="1:13" ht="13.5" customHeight="1">
      <c r="A107" s="171" t="s">
        <v>19</v>
      </c>
      <c r="B107" s="187">
        <v>1702</v>
      </c>
      <c r="C107" s="77">
        <v>465</v>
      </c>
      <c r="D107" s="77">
        <v>1525</v>
      </c>
      <c r="E107" s="120">
        <v>945</v>
      </c>
      <c r="F107" s="77">
        <v>139</v>
      </c>
      <c r="G107" s="188">
        <v>21</v>
      </c>
      <c r="H107" s="92">
        <f t="shared" si="40"/>
        <v>89.60047003525264</v>
      </c>
      <c r="I107" s="311" t="s">
        <v>248</v>
      </c>
      <c r="J107" s="107">
        <f t="shared" si="38"/>
        <v>8.166862514688601</v>
      </c>
      <c r="K107" s="107">
        <f t="shared" si="39"/>
        <v>4.516129032258064</v>
      </c>
      <c r="L107" s="175">
        <v>1080</v>
      </c>
      <c r="M107" s="187"/>
    </row>
    <row r="108" spans="1:13" ht="13.5" customHeight="1">
      <c r="A108" s="171" t="s">
        <v>20</v>
      </c>
      <c r="B108" s="187">
        <v>2382</v>
      </c>
      <c r="C108" s="77">
        <v>1218</v>
      </c>
      <c r="D108" s="77">
        <v>1905</v>
      </c>
      <c r="E108" s="77">
        <v>1519</v>
      </c>
      <c r="F108" s="77">
        <v>92</v>
      </c>
      <c r="G108" s="188">
        <v>20</v>
      </c>
      <c r="H108" s="92">
        <f t="shared" si="40"/>
        <v>79.97481108312343</v>
      </c>
      <c r="I108" s="311" t="s">
        <v>249</v>
      </c>
      <c r="J108" s="107">
        <f t="shared" si="38"/>
        <v>3.8623005877413936</v>
      </c>
      <c r="K108" s="107">
        <f t="shared" si="39"/>
        <v>1.6420361247947455</v>
      </c>
      <c r="L108" s="175">
        <v>1554</v>
      </c>
      <c r="M108" s="187"/>
    </row>
    <row r="109" spans="1:13" ht="13.5" customHeight="1">
      <c r="A109" s="171" t="s">
        <v>21</v>
      </c>
      <c r="B109" s="187">
        <v>5481</v>
      </c>
      <c r="C109" s="77">
        <v>1464</v>
      </c>
      <c r="D109" s="77">
        <v>666</v>
      </c>
      <c r="E109" s="77">
        <v>278</v>
      </c>
      <c r="F109" s="77">
        <v>50</v>
      </c>
      <c r="G109" s="120">
        <v>5</v>
      </c>
      <c r="H109" s="92">
        <f t="shared" si="40"/>
        <v>12.151067323481117</v>
      </c>
      <c r="I109" s="92">
        <f>E109/C109*100</f>
        <v>18.989071038251364</v>
      </c>
      <c r="J109" s="107">
        <f t="shared" si="38"/>
        <v>0.9122422915526365</v>
      </c>
      <c r="K109" s="107">
        <f t="shared" si="39"/>
        <v>0.34153005464480873</v>
      </c>
      <c r="L109" s="175">
        <v>464</v>
      </c>
      <c r="M109" s="187"/>
    </row>
    <row r="110" spans="1:13" ht="13.5" customHeight="1">
      <c r="A110" s="171" t="s">
        <v>22</v>
      </c>
      <c r="B110" s="187">
        <v>4449</v>
      </c>
      <c r="C110" s="77">
        <v>811</v>
      </c>
      <c r="D110" s="77">
        <v>2856</v>
      </c>
      <c r="E110" s="77">
        <v>947</v>
      </c>
      <c r="F110" s="77">
        <v>103</v>
      </c>
      <c r="G110" s="188">
        <v>47</v>
      </c>
      <c r="H110" s="92">
        <f t="shared" si="40"/>
        <v>64.19420094403236</v>
      </c>
      <c r="I110" s="311" t="s">
        <v>250</v>
      </c>
      <c r="J110" s="107">
        <f t="shared" si="38"/>
        <v>2.315126994830299</v>
      </c>
      <c r="K110" s="107">
        <f t="shared" si="39"/>
        <v>5.7953144266337855</v>
      </c>
      <c r="L110" s="175">
        <v>1051</v>
      </c>
      <c r="M110" s="187"/>
    </row>
    <row r="111" spans="1:13" ht="13.5" customHeight="1">
      <c r="A111" s="171" t="s">
        <v>23</v>
      </c>
      <c r="B111" s="187">
        <v>4677</v>
      </c>
      <c r="C111" s="77">
        <v>987</v>
      </c>
      <c r="D111" s="77">
        <v>4445</v>
      </c>
      <c r="E111" s="77">
        <v>1764</v>
      </c>
      <c r="F111" s="77">
        <v>95</v>
      </c>
      <c r="G111" s="188">
        <v>37</v>
      </c>
      <c r="H111" s="92">
        <f t="shared" si="40"/>
        <v>95.03955527047252</v>
      </c>
      <c r="I111" s="311" t="s">
        <v>251</v>
      </c>
      <c r="J111" s="107">
        <f t="shared" si="38"/>
        <v>2.0312165918323712</v>
      </c>
      <c r="K111" s="107">
        <f t="shared" si="39"/>
        <v>3.7487335359675784</v>
      </c>
      <c r="L111" s="175">
        <v>4161</v>
      </c>
      <c r="M111" s="187"/>
    </row>
    <row r="112" spans="1:13" ht="13.5" customHeight="1">
      <c r="A112" s="171" t="s">
        <v>24</v>
      </c>
      <c r="B112" s="187">
        <v>3134</v>
      </c>
      <c r="C112" s="77">
        <v>410</v>
      </c>
      <c r="D112" s="77">
        <v>3648</v>
      </c>
      <c r="E112" s="77">
        <v>709</v>
      </c>
      <c r="F112" s="77">
        <v>357</v>
      </c>
      <c r="G112" s="188">
        <v>9</v>
      </c>
      <c r="H112" s="311" t="s">
        <v>242</v>
      </c>
      <c r="I112" s="311" t="s">
        <v>252</v>
      </c>
      <c r="J112" s="107">
        <f t="shared" si="38"/>
        <v>11.391193363114231</v>
      </c>
      <c r="K112" s="107">
        <f t="shared" si="39"/>
        <v>2.195121951219512</v>
      </c>
      <c r="L112" s="175">
        <v>730</v>
      </c>
      <c r="M112" s="187"/>
    </row>
    <row r="113" spans="1:13" ht="13.5" customHeight="1">
      <c r="A113" s="171" t="s">
        <v>25</v>
      </c>
      <c r="B113" s="187">
        <v>1576</v>
      </c>
      <c r="C113" s="77">
        <v>514</v>
      </c>
      <c r="D113" s="77">
        <v>1611</v>
      </c>
      <c r="E113" s="77">
        <v>549</v>
      </c>
      <c r="F113" s="77">
        <v>149</v>
      </c>
      <c r="G113" s="120">
        <v>5</v>
      </c>
      <c r="H113" s="311" t="s">
        <v>245</v>
      </c>
      <c r="I113" s="311" t="s">
        <v>253</v>
      </c>
      <c r="J113" s="107">
        <f t="shared" si="38"/>
        <v>9.454314720812183</v>
      </c>
      <c r="K113" s="107">
        <f t="shared" si="39"/>
        <v>0.9727626459143969</v>
      </c>
      <c r="L113" s="175">
        <v>774</v>
      </c>
      <c r="M113" s="187"/>
    </row>
    <row r="114" spans="1:13" ht="13.5" customHeight="1">
      <c r="A114" s="171" t="s">
        <v>26</v>
      </c>
      <c r="B114" s="187">
        <v>11342</v>
      </c>
      <c r="C114" s="77">
        <v>1675</v>
      </c>
      <c r="D114" s="77">
        <v>9832</v>
      </c>
      <c r="E114" s="77">
        <v>2917</v>
      </c>
      <c r="F114" s="77">
        <v>215</v>
      </c>
      <c r="G114" s="120">
        <v>34</v>
      </c>
      <c r="H114" s="92">
        <f t="shared" si="40"/>
        <v>86.68665138423557</v>
      </c>
      <c r="I114" s="311" t="s">
        <v>254</v>
      </c>
      <c r="J114" s="107">
        <f t="shared" si="38"/>
        <v>1.8956092399929465</v>
      </c>
      <c r="K114" s="107">
        <f t="shared" si="39"/>
        <v>2.029850746268657</v>
      </c>
      <c r="L114" s="175">
        <v>9486</v>
      </c>
      <c r="M114" s="187"/>
    </row>
    <row r="115" spans="1:13" ht="13.5" customHeight="1">
      <c r="A115" s="171" t="s">
        <v>27</v>
      </c>
      <c r="B115" s="187">
        <v>1319</v>
      </c>
      <c r="C115" s="77">
        <v>252</v>
      </c>
      <c r="D115" s="77">
        <v>1453</v>
      </c>
      <c r="E115" s="77">
        <v>339</v>
      </c>
      <c r="F115" s="77">
        <v>275</v>
      </c>
      <c r="G115" s="188">
        <v>25</v>
      </c>
      <c r="H115" s="311" t="s">
        <v>243</v>
      </c>
      <c r="I115" s="311" t="s">
        <v>255</v>
      </c>
      <c r="J115" s="107">
        <f t="shared" si="38"/>
        <v>20.84912812736922</v>
      </c>
      <c r="K115" s="107">
        <f t="shared" si="39"/>
        <v>9.920634920634921</v>
      </c>
      <c r="L115" s="175">
        <v>429</v>
      </c>
      <c r="M115" s="187"/>
    </row>
    <row r="116" spans="1:13" ht="13.5" customHeight="1">
      <c r="A116" s="171" t="s">
        <v>28</v>
      </c>
      <c r="B116" s="187">
        <v>1265</v>
      </c>
      <c r="C116" s="77">
        <v>349</v>
      </c>
      <c r="D116" s="77">
        <v>1403</v>
      </c>
      <c r="E116" s="77">
        <v>323</v>
      </c>
      <c r="F116" s="77">
        <v>199</v>
      </c>
      <c r="G116" s="188">
        <v>3</v>
      </c>
      <c r="H116" s="311" t="s">
        <v>244</v>
      </c>
      <c r="I116" s="92">
        <f>E116/C116*100</f>
        <v>92.55014326647564</v>
      </c>
      <c r="J116" s="107">
        <f t="shared" si="38"/>
        <v>15.73122529644269</v>
      </c>
      <c r="K116" s="107">
        <f t="shared" si="39"/>
        <v>0.8595988538681949</v>
      </c>
      <c r="L116" s="175">
        <v>451</v>
      </c>
      <c r="M116" s="187"/>
    </row>
    <row r="117" spans="1:13" ht="13.5" customHeight="1">
      <c r="A117" s="171" t="s">
        <v>29</v>
      </c>
      <c r="B117" s="187">
        <v>5134</v>
      </c>
      <c r="C117" s="77">
        <v>2264</v>
      </c>
      <c r="D117" s="77">
        <v>3876</v>
      </c>
      <c r="E117" s="120">
        <v>3550</v>
      </c>
      <c r="F117" s="77">
        <v>50</v>
      </c>
      <c r="G117" s="188">
        <v>29</v>
      </c>
      <c r="H117" s="92">
        <f t="shared" si="40"/>
        <v>75.49668874172185</v>
      </c>
      <c r="I117" s="311" t="s">
        <v>256</v>
      </c>
      <c r="J117" s="107">
        <f t="shared" si="38"/>
        <v>0.9738994935722634</v>
      </c>
      <c r="K117" s="107">
        <f t="shared" si="39"/>
        <v>1.2809187279151943</v>
      </c>
      <c r="L117" s="175">
        <v>3760</v>
      </c>
      <c r="M117" s="187"/>
    </row>
    <row r="118" spans="1:13" ht="13.5" customHeight="1">
      <c r="A118" s="171" t="s">
        <v>30</v>
      </c>
      <c r="B118" s="187">
        <v>2199</v>
      </c>
      <c r="C118" s="77">
        <v>780</v>
      </c>
      <c r="D118" s="77">
        <v>603</v>
      </c>
      <c r="E118" s="77">
        <v>2</v>
      </c>
      <c r="F118" s="77">
        <v>82</v>
      </c>
      <c r="G118" s="188" t="s">
        <v>185</v>
      </c>
      <c r="H118" s="92">
        <f t="shared" si="40"/>
        <v>27.421555252387446</v>
      </c>
      <c r="I118" s="92">
        <f>E118/C118*100</f>
        <v>0.2564102564102564</v>
      </c>
      <c r="J118" s="107">
        <f t="shared" si="38"/>
        <v>3.728967712596635</v>
      </c>
      <c r="K118" s="107" t="s">
        <v>185</v>
      </c>
      <c r="L118" s="175">
        <v>49</v>
      </c>
      <c r="M118" s="187"/>
    </row>
    <row r="119" spans="1:13" ht="13.5" customHeight="1">
      <c r="A119" s="171" t="s">
        <v>31</v>
      </c>
      <c r="B119" s="187">
        <v>820</v>
      </c>
      <c r="C119" s="77">
        <v>49</v>
      </c>
      <c r="D119" s="77">
        <v>786</v>
      </c>
      <c r="E119" s="77">
        <v>48</v>
      </c>
      <c r="F119" s="77">
        <v>99</v>
      </c>
      <c r="G119" s="120">
        <v>2</v>
      </c>
      <c r="H119" s="92">
        <f t="shared" si="40"/>
        <v>95.85365853658536</v>
      </c>
      <c r="I119" s="92">
        <f>E119/C119*100</f>
        <v>97.95918367346938</v>
      </c>
      <c r="J119" s="107">
        <f t="shared" si="38"/>
        <v>12.073170731707316</v>
      </c>
      <c r="K119" s="107">
        <f t="shared" si="39"/>
        <v>4.081632653061225</v>
      </c>
      <c r="L119" s="175">
        <v>142</v>
      </c>
      <c r="M119" s="187"/>
    </row>
    <row r="120" spans="1:13" ht="13.5" customHeight="1">
      <c r="A120" s="171" t="s">
        <v>32</v>
      </c>
      <c r="B120" s="187">
        <v>1277</v>
      </c>
      <c r="C120" s="188">
        <v>468</v>
      </c>
      <c r="D120" s="77">
        <v>1133</v>
      </c>
      <c r="E120" s="77">
        <v>325</v>
      </c>
      <c r="F120" s="77">
        <v>195</v>
      </c>
      <c r="G120" s="120">
        <v>3</v>
      </c>
      <c r="H120" s="92">
        <f t="shared" si="40"/>
        <v>88.72357086922474</v>
      </c>
      <c r="I120" s="92">
        <f>E120/C120*100</f>
        <v>69.44444444444444</v>
      </c>
      <c r="J120" s="107">
        <f t="shared" si="38"/>
        <v>15.270164447924826</v>
      </c>
      <c r="K120" s="107">
        <f t="shared" si="39"/>
        <v>0.641025641025641</v>
      </c>
      <c r="L120" s="175">
        <v>333</v>
      </c>
      <c r="M120" s="187"/>
    </row>
    <row r="121" spans="1:13" ht="13.5" customHeight="1">
      <c r="A121" s="171" t="s">
        <v>33</v>
      </c>
      <c r="B121" s="187">
        <v>11343</v>
      </c>
      <c r="C121" s="77">
        <v>5482</v>
      </c>
      <c r="D121" s="77">
        <v>10263</v>
      </c>
      <c r="E121" s="120">
        <v>8893</v>
      </c>
      <c r="F121" s="77">
        <v>566</v>
      </c>
      <c r="G121" s="188">
        <v>364</v>
      </c>
      <c r="H121" s="92">
        <f t="shared" si="40"/>
        <v>90.47870933615447</v>
      </c>
      <c r="I121" s="311" t="s">
        <v>257</v>
      </c>
      <c r="J121" s="107">
        <f t="shared" si="38"/>
        <v>4.989861588644979</v>
      </c>
      <c r="K121" s="107">
        <f t="shared" si="39"/>
        <v>6.639912440715068</v>
      </c>
      <c r="L121" s="175">
        <v>9004</v>
      </c>
      <c r="M121" s="187"/>
    </row>
    <row r="122" spans="1:13" ht="13.5" customHeight="1">
      <c r="A122" s="171" t="s">
        <v>34</v>
      </c>
      <c r="B122" s="187">
        <v>3637</v>
      </c>
      <c r="C122" s="77">
        <v>1489</v>
      </c>
      <c r="D122" s="77">
        <v>3370</v>
      </c>
      <c r="E122" s="77">
        <v>2455</v>
      </c>
      <c r="F122" s="77">
        <v>262</v>
      </c>
      <c r="G122" s="188">
        <v>50</v>
      </c>
      <c r="H122" s="92">
        <f t="shared" si="40"/>
        <v>92.65878471267528</v>
      </c>
      <c r="I122" s="311" t="s">
        <v>258</v>
      </c>
      <c r="J122" s="107">
        <f t="shared" si="38"/>
        <v>7.203739345614517</v>
      </c>
      <c r="K122" s="107">
        <f t="shared" si="39"/>
        <v>3.3579583613163195</v>
      </c>
      <c r="L122" s="175">
        <v>2411</v>
      </c>
      <c r="M122" s="187"/>
    </row>
    <row r="123" spans="1:13" ht="13.5" customHeight="1">
      <c r="A123" s="171" t="s">
        <v>35</v>
      </c>
      <c r="B123" s="187">
        <v>2485</v>
      </c>
      <c r="C123" s="77">
        <v>119</v>
      </c>
      <c r="D123" s="77">
        <v>2384</v>
      </c>
      <c r="E123" s="188">
        <v>113</v>
      </c>
      <c r="F123" s="77">
        <v>505</v>
      </c>
      <c r="G123" s="188">
        <v>18</v>
      </c>
      <c r="H123" s="92">
        <f t="shared" si="40"/>
        <v>95.93561368209255</v>
      </c>
      <c r="I123" s="92">
        <f>E123/C123*100</f>
        <v>94.9579831932773</v>
      </c>
      <c r="J123" s="107">
        <f t="shared" si="38"/>
        <v>20.321931589537222</v>
      </c>
      <c r="K123" s="107">
        <f t="shared" si="39"/>
        <v>15.126050420168067</v>
      </c>
      <c r="L123" s="175">
        <v>297</v>
      </c>
      <c r="M123" s="187"/>
    </row>
    <row r="124" spans="1:13" ht="13.5" customHeight="1">
      <c r="A124" s="171" t="s">
        <v>36</v>
      </c>
      <c r="B124" s="187">
        <v>5213</v>
      </c>
      <c r="C124" s="77">
        <v>1540</v>
      </c>
      <c r="D124" s="77">
        <v>4730</v>
      </c>
      <c r="E124" s="77">
        <v>1924</v>
      </c>
      <c r="F124" s="77">
        <v>432</v>
      </c>
      <c r="G124" s="121">
        <v>106</v>
      </c>
      <c r="H124" s="92">
        <f t="shared" si="40"/>
        <v>90.73470170727028</v>
      </c>
      <c r="I124" s="311" t="s">
        <v>259</v>
      </c>
      <c r="J124" s="107">
        <f t="shared" si="38"/>
        <v>8.286974870516017</v>
      </c>
      <c r="K124" s="107">
        <f t="shared" si="39"/>
        <v>6.883116883116883</v>
      </c>
      <c r="L124" s="175">
        <v>4489</v>
      </c>
      <c r="M124" s="187"/>
    </row>
    <row r="125" spans="1:13" ht="13.5" customHeight="1">
      <c r="A125" s="171" t="s">
        <v>37</v>
      </c>
      <c r="B125" s="187">
        <v>7223</v>
      </c>
      <c r="C125" s="77">
        <v>1981</v>
      </c>
      <c r="D125" s="77">
        <v>5293</v>
      </c>
      <c r="E125" s="77">
        <v>3050</v>
      </c>
      <c r="F125" s="77">
        <v>568</v>
      </c>
      <c r="G125" s="121">
        <v>336</v>
      </c>
      <c r="H125" s="92">
        <f t="shared" si="40"/>
        <v>73.2798006368545</v>
      </c>
      <c r="I125" s="311" t="s">
        <v>260</v>
      </c>
      <c r="J125" s="107">
        <f t="shared" si="38"/>
        <v>7.863768517236605</v>
      </c>
      <c r="K125" s="107">
        <f t="shared" si="39"/>
        <v>16.96113074204947</v>
      </c>
      <c r="L125" s="175">
        <v>4568</v>
      </c>
      <c r="M125" s="187"/>
    </row>
    <row r="126" spans="1:13" ht="13.5" customHeight="1">
      <c r="A126" s="171" t="s">
        <v>38</v>
      </c>
      <c r="B126" s="187">
        <v>2736</v>
      </c>
      <c r="C126" s="77">
        <v>385</v>
      </c>
      <c r="D126" s="77">
        <v>1584</v>
      </c>
      <c r="E126" s="77">
        <v>273</v>
      </c>
      <c r="F126" s="77">
        <v>163</v>
      </c>
      <c r="G126" s="120">
        <v>3</v>
      </c>
      <c r="H126" s="92">
        <f t="shared" si="40"/>
        <v>57.89473684210527</v>
      </c>
      <c r="I126" s="92">
        <f>E126/C126*100</f>
        <v>70.9090909090909</v>
      </c>
      <c r="J126" s="107">
        <f t="shared" si="38"/>
        <v>5.957602339181286</v>
      </c>
      <c r="K126" s="107">
        <f t="shared" si="39"/>
        <v>0.7792207792207793</v>
      </c>
      <c r="L126" s="175">
        <v>322</v>
      </c>
      <c r="M126" s="187"/>
    </row>
    <row r="127" spans="1:13" ht="13.5" customHeight="1">
      <c r="A127" s="171" t="s">
        <v>39</v>
      </c>
      <c r="B127" s="187">
        <v>3013</v>
      </c>
      <c r="C127" s="77">
        <v>1754</v>
      </c>
      <c r="D127" s="77">
        <v>2248</v>
      </c>
      <c r="E127" s="77">
        <v>1968</v>
      </c>
      <c r="F127" s="77">
        <v>118</v>
      </c>
      <c r="G127" s="120">
        <v>100</v>
      </c>
      <c r="H127" s="92">
        <f t="shared" si="40"/>
        <v>74.61002323265848</v>
      </c>
      <c r="I127" s="311" t="s">
        <v>261</v>
      </c>
      <c r="J127" s="107">
        <f t="shared" si="38"/>
        <v>3.9163624294722865</v>
      </c>
      <c r="K127" s="107">
        <f t="shared" si="39"/>
        <v>5.701254275940707</v>
      </c>
      <c r="L127" s="175">
        <v>1929</v>
      </c>
      <c r="M127" s="187"/>
    </row>
    <row r="128" spans="1:13" ht="13.5" customHeight="1">
      <c r="A128" s="171" t="s">
        <v>40</v>
      </c>
      <c r="B128" s="187">
        <v>7053</v>
      </c>
      <c r="C128" s="77">
        <v>3433</v>
      </c>
      <c r="D128" s="77">
        <v>6172</v>
      </c>
      <c r="E128" s="77">
        <v>3467</v>
      </c>
      <c r="F128" s="77">
        <v>343</v>
      </c>
      <c r="G128" s="120">
        <v>74</v>
      </c>
      <c r="H128" s="92">
        <f t="shared" si="40"/>
        <v>87.50886147738551</v>
      </c>
      <c r="I128" s="311" t="s">
        <v>262</v>
      </c>
      <c r="J128" s="107">
        <f t="shared" si="38"/>
        <v>4.86317878916773</v>
      </c>
      <c r="K128" s="107">
        <f t="shared" si="39"/>
        <v>2.1555490824351877</v>
      </c>
      <c r="L128" s="188">
        <v>4750</v>
      </c>
      <c r="M128" s="187"/>
    </row>
    <row r="129" spans="1:13" ht="13.5" customHeight="1">
      <c r="A129" s="171" t="s">
        <v>41</v>
      </c>
      <c r="B129" s="120" t="s">
        <v>143</v>
      </c>
      <c r="C129" s="120" t="s">
        <v>143</v>
      </c>
      <c r="D129" s="120" t="s">
        <v>143</v>
      </c>
      <c r="E129" s="120" t="s">
        <v>143</v>
      </c>
      <c r="F129" s="120" t="s">
        <v>143</v>
      </c>
      <c r="G129" s="120" t="s">
        <v>143</v>
      </c>
      <c r="H129" s="120" t="s">
        <v>143</v>
      </c>
      <c r="I129" s="120" t="s">
        <v>143</v>
      </c>
      <c r="J129" s="188" t="s">
        <v>143</v>
      </c>
      <c r="K129" s="188" t="s">
        <v>143</v>
      </c>
      <c r="L129" s="120" t="s">
        <v>143</v>
      </c>
      <c r="M129" s="120"/>
    </row>
    <row r="130" spans="1:13" ht="13.5" customHeight="1">
      <c r="A130" s="145" t="s">
        <v>42</v>
      </c>
      <c r="B130" s="184">
        <v>75</v>
      </c>
      <c r="C130" s="184">
        <v>6</v>
      </c>
      <c r="D130" s="94">
        <v>19</v>
      </c>
      <c r="E130" s="184">
        <v>2</v>
      </c>
      <c r="F130" s="184" t="s">
        <v>185</v>
      </c>
      <c r="G130" s="184" t="s">
        <v>185</v>
      </c>
      <c r="H130" s="90">
        <f t="shared" si="40"/>
        <v>25.333333333333336</v>
      </c>
      <c r="I130" s="90">
        <f>E130/C130*100</f>
        <v>33.33333333333333</v>
      </c>
      <c r="J130" s="90" t="s">
        <v>185</v>
      </c>
      <c r="K130" s="90" t="s">
        <v>185</v>
      </c>
      <c r="L130" s="184">
        <v>35</v>
      </c>
      <c r="M130" s="188"/>
    </row>
    <row r="131" spans="1:12" ht="12.75">
      <c r="A131" s="171" t="s">
        <v>184</v>
      </c>
      <c r="B131" s="172"/>
      <c r="C131" s="172"/>
      <c r="D131" s="172"/>
      <c r="E131" s="172"/>
      <c r="F131" s="172"/>
      <c r="G131" s="172"/>
      <c r="H131" s="173"/>
      <c r="I131" s="173"/>
      <c r="J131" s="92"/>
      <c r="K131" s="92"/>
      <c r="L131" s="175"/>
    </row>
    <row r="132" spans="1:11" ht="11.25" customHeight="1">
      <c r="A132" s="178" t="str">
        <f>'стор3 '!$A$55</f>
        <v>² За рахунок сімей, які звернулися за субсидіями у попередні місяці, але призначено їм було тільки у червні.</v>
      </c>
      <c r="I132" s="92"/>
      <c r="J132" s="109"/>
      <c r="K132" s="109"/>
    </row>
    <row r="133" spans="1:10" ht="13.5" customHeight="1">
      <c r="A133" s="171"/>
      <c r="H133" s="98"/>
      <c r="I133" s="98"/>
      <c r="J133" s="98"/>
    </row>
    <row r="134" spans="1:11" ht="13.5" customHeight="1">
      <c r="A134" s="98"/>
      <c r="B134" s="98"/>
      <c r="C134" s="98"/>
      <c r="D134" s="98"/>
      <c r="E134" s="98"/>
      <c r="F134" s="98"/>
      <c r="G134" s="98"/>
      <c r="H134" s="98"/>
      <c r="I134" s="98"/>
      <c r="J134" s="98"/>
      <c r="K134" s="98"/>
    </row>
    <row r="135" spans="1:11" ht="13.5" customHeight="1">
      <c r="A135" s="98"/>
      <c r="B135" s="98"/>
      <c r="C135" s="98"/>
      <c r="D135" s="98"/>
      <c r="E135" s="98"/>
      <c r="F135" s="98"/>
      <c r="G135" s="98"/>
      <c r="H135" s="98"/>
      <c r="I135" s="98"/>
      <c r="J135" s="98"/>
      <c r="K135" s="98"/>
    </row>
    <row r="136" spans="1:11" ht="13.5" customHeight="1">
      <c r="A136" s="98"/>
      <c r="B136" s="98"/>
      <c r="C136" s="98"/>
      <c r="D136" s="98"/>
      <c r="E136" s="98"/>
      <c r="F136" s="98"/>
      <c r="G136" s="98"/>
      <c r="H136" s="98"/>
      <c r="I136" s="98"/>
      <c r="J136" s="98"/>
      <c r="K136" s="98"/>
    </row>
    <row r="137" spans="1:11" ht="13.5" customHeight="1">
      <c r="A137" s="98"/>
      <c r="B137" s="98"/>
      <c r="C137" s="98"/>
      <c r="D137" s="98"/>
      <c r="E137" s="98"/>
      <c r="F137" s="98"/>
      <c r="G137" s="98"/>
      <c r="H137" s="98"/>
      <c r="I137" s="98"/>
      <c r="J137" s="98"/>
      <c r="K137" s="98"/>
    </row>
    <row r="138" spans="1:11" ht="13.5" customHeight="1">
      <c r="A138" s="98"/>
      <c r="B138" s="98"/>
      <c r="C138" s="98"/>
      <c r="D138" s="98"/>
      <c r="E138" s="98"/>
      <c r="F138" s="98"/>
      <c r="G138" s="98"/>
      <c r="H138" s="98"/>
      <c r="I138" s="98"/>
      <c r="J138" s="98"/>
      <c r="K138" s="98"/>
    </row>
    <row r="139" spans="1:11" ht="13.5" customHeight="1">
      <c r="A139" s="98"/>
      <c r="B139" s="98"/>
      <c r="C139" s="98"/>
      <c r="D139" s="98"/>
      <c r="E139" s="98"/>
      <c r="F139" s="98"/>
      <c r="G139" s="98"/>
      <c r="H139" s="98"/>
      <c r="I139" s="98"/>
      <c r="J139" s="98"/>
      <c r="K139" s="98"/>
    </row>
    <row r="140" spans="1:11" ht="13.5" customHeight="1">
      <c r="A140" s="98"/>
      <c r="B140" s="98"/>
      <c r="C140" s="98"/>
      <c r="D140" s="98"/>
      <c r="E140" s="98"/>
      <c r="F140" s="98"/>
      <c r="G140" s="98"/>
      <c r="H140" s="98"/>
      <c r="I140" s="98"/>
      <c r="J140" s="98"/>
      <c r="K140" s="98"/>
    </row>
    <row r="141" spans="1:11" ht="13.5" customHeight="1">
      <c r="A141" s="98"/>
      <c r="B141" s="98"/>
      <c r="C141" s="98"/>
      <c r="D141" s="98"/>
      <c r="E141" s="98"/>
      <c r="F141" s="98"/>
      <c r="G141" s="98"/>
      <c r="H141" s="98"/>
      <c r="I141" s="98"/>
      <c r="J141" s="98"/>
      <c r="K141" s="98"/>
    </row>
    <row r="142" spans="1:11" ht="13.5" customHeight="1">
      <c r="A142" s="98"/>
      <c r="B142" s="98"/>
      <c r="C142" s="98"/>
      <c r="D142" s="98"/>
      <c r="E142" s="98"/>
      <c r="F142" s="98"/>
      <c r="G142" s="98"/>
      <c r="H142" s="98"/>
      <c r="I142" s="98"/>
      <c r="J142" s="98"/>
      <c r="K142" s="98"/>
    </row>
    <row r="143" spans="1:11" ht="13.5" customHeight="1">
      <c r="A143" s="98"/>
      <c r="B143" s="98"/>
      <c r="C143" s="98"/>
      <c r="D143" s="98"/>
      <c r="E143" s="98"/>
      <c r="F143" s="98"/>
      <c r="G143" s="98"/>
      <c r="H143" s="98"/>
      <c r="I143" s="98"/>
      <c r="J143" s="98"/>
      <c r="K143" s="98"/>
    </row>
    <row r="144" spans="1:11" ht="13.5" customHeight="1">
      <c r="A144" s="98"/>
      <c r="B144" s="98"/>
      <c r="C144" s="98"/>
      <c r="D144" s="98"/>
      <c r="E144" s="98"/>
      <c r="F144" s="98"/>
      <c r="G144" s="98"/>
      <c r="H144" s="98"/>
      <c r="I144" s="98"/>
      <c r="J144" s="98"/>
      <c r="K144" s="98"/>
    </row>
    <row r="145" spans="1:11" ht="13.5" customHeight="1">
      <c r="A145" s="98"/>
      <c r="B145" s="98"/>
      <c r="C145" s="98"/>
      <c r="D145" s="98"/>
      <c r="E145" s="98"/>
      <c r="F145" s="98"/>
      <c r="G145" s="98"/>
      <c r="H145" s="98"/>
      <c r="I145" s="98"/>
      <c r="J145" s="98"/>
      <c r="K145" s="98"/>
    </row>
    <row r="146" spans="1:11" ht="13.5" customHeight="1">
      <c r="A146" s="98"/>
      <c r="B146" s="98"/>
      <c r="C146" s="98"/>
      <c r="D146" s="98"/>
      <c r="E146" s="98"/>
      <c r="F146" s="98"/>
      <c r="G146" s="98"/>
      <c r="H146" s="98"/>
      <c r="I146" s="98"/>
      <c r="J146" s="98"/>
      <c r="K146" s="98"/>
    </row>
    <row r="147" spans="1:11" ht="13.5" customHeight="1">
      <c r="A147" s="98"/>
      <c r="B147" s="98"/>
      <c r="C147" s="98"/>
      <c r="D147" s="98"/>
      <c r="E147" s="98"/>
      <c r="F147" s="98"/>
      <c r="G147" s="98"/>
      <c r="H147" s="98"/>
      <c r="I147" s="98"/>
      <c r="J147" s="98"/>
      <c r="K147" s="98"/>
    </row>
    <row r="148" spans="1:11" ht="13.5" customHeight="1">
      <c r="A148" s="98"/>
      <c r="B148" s="98"/>
      <c r="C148" s="98"/>
      <c r="D148" s="98"/>
      <c r="E148" s="98"/>
      <c r="F148" s="98"/>
      <c r="G148" s="98"/>
      <c r="H148" s="98"/>
      <c r="I148" s="98"/>
      <c r="J148" s="98"/>
      <c r="K148" s="98"/>
    </row>
    <row r="149" spans="1:11" ht="13.5" customHeight="1">
      <c r="A149" s="98"/>
      <c r="B149" s="98"/>
      <c r="C149" s="98"/>
      <c r="D149" s="98"/>
      <c r="E149" s="98"/>
      <c r="F149" s="98"/>
      <c r="G149" s="98"/>
      <c r="H149" s="98"/>
      <c r="I149" s="98"/>
      <c r="J149" s="98"/>
      <c r="K149" s="98"/>
    </row>
    <row r="150" spans="1:11" ht="13.5" customHeight="1">
      <c r="A150" s="98"/>
      <c r="B150" s="98"/>
      <c r="C150" s="98"/>
      <c r="D150" s="98"/>
      <c r="E150" s="98"/>
      <c r="F150" s="98"/>
      <c r="G150" s="98"/>
      <c r="H150" s="98"/>
      <c r="I150" s="98"/>
      <c r="J150" s="98"/>
      <c r="K150" s="98"/>
    </row>
    <row r="151" spans="1:11" ht="13.5" customHeight="1">
      <c r="A151" s="98"/>
      <c r="B151" s="98"/>
      <c r="C151" s="98"/>
      <c r="D151" s="98"/>
      <c r="E151" s="98"/>
      <c r="F151" s="98"/>
      <c r="G151" s="98"/>
      <c r="H151" s="98"/>
      <c r="I151" s="98"/>
      <c r="J151" s="98"/>
      <c r="K151" s="98"/>
    </row>
    <row r="152" spans="1:11" ht="13.5" customHeight="1">
      <c r="A152" s="98"/>
      <c r="B152" s="98"/>
      <c r="C152" s="98"/>
      <c r="D152" s="98"/>
      <c r="E152" s="98"/>
      <c r="F152" s="98"/>
      <c r="G152" s="98"/>
      <c r="H152" s="98"/>
      <c r="I152" s="98"/>
      <c r="J152" s="98"/>
      <c r="K152" s="98"/>
    </row>
    <row r="153" spans="1:11" ht="13.5" customHeight="1">
      <c r="A153" s="98"/>
      <c r="B153" s="98"/>
      <c r="C153" s="98"/>
      <c r="D153" s="98"/>
      <c r="E153" s="98"/>
      <c r="F153" s="98"/>
      <c r="G153" s="98"/>
      <c r="H153" s="98"/>
      <c r="I153" s="98"/>
      <c r="J153" s="98"/>
      <c r="K153" s="98"/>
    </row>
    <row r="154" spans="1:11" ht="13.5" customHeight="1">
      <c r="A154" s="98"/>
      <c r="B154" s="98"/>
      <c r="C154" s="98"/>
      <c r="D154" s="98"/>
      <c r="E154" s="98"/>
      <c r="F154" s="98"/>
      <c r="G154" s="98"/>
      <c r="H154" s="98"/>
      <c r="I154" s="98"/>
      <c r="J154" s="98"/>
      <c r="K154" s="98"/>
    </row>
    <row r="155" spans="1:11" ht="13.5" customHeight="1">
      <c r="A155" s="98"/>
      <c r="B155" s="98"/>
      <c r="C155" s="98"/>
      <c r="D155" s="98"/>
      <c r="E155" s="98"/>
      <c r="F155" s="98"/>
      <c r="G155" s="98"/>
      <c r="H155" s="98"/>
      <c r="I155" s="98"/>
      <c r="J155" s="98"/>
      <c r="K155" s="98"/>
    </row>
    <row r="156" spans="1:11" ht="13.5" customHeight="1">
      <c r="A156" s="98"/>
      <c r="B156" s="98"/>
      <c r="C156" s="98"/>
      <c r="D156" s="98"/>
      <c r="E156" s="98"/>
      <c r="F156" s="98"/>
      <c r="G156" s="98"/>
      <c r="H156" s="98"/>
      <c r="I156" s="98"/>
      <c r="J156" s="98"/>
      <c r="K156" s="98"/>
    </row>
    <row r="157" spans="1:11" ht="13.5" customHeight="1">
      <c r="A157" s="98"/>
      <c r="B157" s="98"/>
      <c r="C157" s="98"/>
      <c r="D157" s="98"/>
      <c r="E157" s="98"/>
      <c r="F157" s="98"/>
      <c r="G157" s="98"/>
      <c r="H157" s="98"/>
      <c r="I157" s="98"/>
      <c r="J157" s="98"/>
      <c r="K157" s="98"/>
    </row>
    <row r="158" spans="1:11" ht="13.5" customHeight="1">
      <c r="A158" s="98"/>
      <c r="B158" s="98"/>
      <c r="C158" s="98"/>
      <c r="D158" s="98"/>
      <c r="E158" s="98"/>
      <c r="F158" s="98"/>
      <c r="G158" s="98"/>
      <c r="H158" s="98"/>
      <c r="I158" s="98"/>
      <c r="J158" s="98"/>
      <c r="K158" s="98"/>
    </row>
    <row r="159" spans="1:11" ht="13.5" customHeight="1">
      <c r="A159" s="98"/>
      <c r="B159" s="98"/>
      <c r="C159" s="98"/>
      <c r="D159" s="98"/>
      <c r="E159" s="98"/>
      <c r="F159" s="98"/>
      <c r="G159" s="98"/>
      <c r="H159" s="98"/>
      <c r="I159" s="98"/>
      <c r="J159" s="98"/>
      <c r="K159" s="98"/>
    </row>
    <row r="160" spans="1:11" ht="13.5" customHeight="1">
      <c r="A160" s="98"/>
      <c r="B160" s="98"/>
      <c r="C160" s="98"/>
      <c r="D160" s="98"/>
      <c r="E160" s="98"/>
      <c r="F160" s="98"/>
      <c r="G160" s="98"/>
      <c r="H160" s="98"/>
      <c r="I160" s="98"/>
      <c r="J160" s="98"/>
      <c r="K160" s="98"/>
    </row>
    <row r="161" spans="1:11" ht="13.5" customHeight="1">
      <c r="A161" s="98"/>
      <c r="B161" s="98"/>
      <c r="C161" s="98"/>
      <c r="D161" s="98"/>
      <c r="E161" s="98"/>
      <c r="F161" s="98"/>
      <c r="G161" s="98"/>
      <c r="H161" s="98"/>
      <c r="I161" s="98"/>
      <c r="J161" s="98"/>
      <c r="K161" s="98"/>
    </row>
    <row r="162" spans="1:11" ht="13.5" customHeight="1">
      <c r="A162" s="98"/>
      <c r="B162" s="98"/>
      <c r="C162" s="98"/>
      <c r="D162" s="98"/>
      <c r="E162" s="98"/>
      <c r="F162" s="98"/>
      <c r="G162" s="98"/>
      <c r="H162" s="98"/>
      <c r="I162" s="98"/>
      <c r="J162" s="98"/>
      <c r="K162" s="98"/>
    </row>
    <row r="163" spans="1:11" ht="13.5" customHeight="1">
      <c r="A163" s="98"/>
      <c r="B163" s="98"/>
      <c r="C163" s="98"/>
      <c r="D163" s="98"/>
      <c r="E163" s="98"/>
      <c r="F163" s="98"/>
      <c r="G163" s="98"/>
      <c r="H163" s="98"/>
      <c r="I163" s="98"/>
      <c r="J163" s="98"/>
      <c r="K163" s="98"/>
    </row>
    <row r="164" spans="1:11" ht="13.5" customHeight="1">
      <c r="A164" s="98"/>
      <c r="B164" s="98"/>
      <c r="C164" s="98"/>
      <c r="D164" s="98"/>
      <c r="E164" s="98"/>
      <c r="F164" s="98"/>
      <c r="G164" s="98"/>
      <c r="H164" s="98"/>
      <c r="I164" s="98"/>
      <c r="J164" s="98"/>
      <c r="K164" s="98"/>
    </row>
    <row r="165" spans="1:11" ht="13.5" customHeight="1">
      <c r="A165" s="98"/>
      <c r="B165" s="98"/>
      <c r="C165" s="98"/>
      <c r="D165" s="98"/>
      <c r="E165" s="98"/>
      <c r="F165" s="98"/>
      <c r="G165" s="98"/>
      <c r="H165" s="98"/>
      <c r="I165" s="98"/>
      <c r="J165" s="98"/>
      <c r="K165" s="98"/>
    </row>
    <row r="166" spans="1:11" ht="13.5" customHeight="1">
      <c r="A166" s="98"/>
      <c r="B166" s="98"/>
      <c r="C166" s="98"/>
      <c r="D166" s="98"/>
      <c r="E166" s="98"/>
      <c r="F166" s="98"/>
      <c r="G166" s="98"/>
      <c r="H166" s="98"/>
      <c r="I166" s="98"/>
      <c r="J166" s="98"/>
      <c r="K166" s="98"/>
    </row>
    <row r="167" spans="1:11" ht="13.5" customHeight="1">
      <c r="A167" s="98"/>
      <c r="B167" s="98"/>
      <c r="C167" s="98"/>
      <c r="D167" s="98"/>
      <c r="E167" s="98"/>
      <c r="F167" s="98"/>
      <c r="G167" s="98"/>
      <c r="H167" s="98"/>
      <c r="I167" s="98"/>
      <c r="J167" s="98"/>
      <c r="K167" s="98"/>
    </row>
    <row r="168" spans="1:11" ht="13.5" customHeight="1">
      <c r="A168" s="98"/>
      <c r="B168" s="98"/>
      <c r="C168" s="98"/>
      <c r="D168" s="98"/>
      <c r="E168" s="98"/>
      <c r="F168" s="98"/>
      <c r="G168" s="98"/>
      <c r="H168" s="98"/>
      <c r="I168" s="98"/>
      <c r="J168" s="98"/>
      <c r="K168" s="98"/>
    </row>
    <row r="169" spans="1:11" ht="13.5" customHeight="1">
      <c r="A169" s="98"/>
      <c r="B169" s="98"/>
      <c r="C169" s="98"/>
      <c r="D169" s="98"/>
      <c r="E169" s="98"/>
      <c r="F169" s="98"/>
      <c r="G169" s="98"/>
      <c r="H169" s="98"/>
      <c r="I169" s="98"/>
      <c r="J169" s="98"/>
      <c r="K169" s="98"/>
    </row>
    <row r="170" spans="1:11" ht="13.5" customHeight="1">
      <c r="A170" s="98"/>
      <c r="B170" s="98"/>
      <c r="C170" s="98"/>
      <c r="D170" s="98"/>
      <c r="E170" s="98"/>
      <c r="F170" s="98"/>
      <c r="G170" s="98"/>
      <c r="H170" s="98"/>
      <c r="I170" s="98"/>
      <c r="J170" s="98"/>
      <c r="K170" s="98"/>
    </row>
    <row r="171" spans="1:11" ht="13.5" customHeight="1">
      <c r="A171" s="98"/>
      <c r="B171" s="98"/>
      <c r="C171" s="98"/>
      <c r="D171" s="98"/>
      <c r="E171" s="98"/>
      <c r="F171" s="98"/>
      <c r="G171" s="98"/>
      <c r="H171" s="98"/>
      <c r="I171" s="98"/>
      <c r="J171" s="98"/>
      <c r="K171" s="98"/>
    </row>
    <row r="172" spans="1:11" ht="13.5" customHeight="1">
      <c r="A172" s="98"/>
      <c r="B172" s="98"/>
      <c r="C172" s="98"/>
      <c r="D172" s="98"/>
      <c r="E172" s="98"/>
      <c r="F172" s="98"/>
      <c r="G172" s="98"/>
      <c r="H172" s="98"/>
      <c r="I172" s="98"/>
      <c r="J172" s="98"/>
      <c r="K172" s="98"/>
    </row>
    <row r="173" spans="1:11" ht="13.5" customHeight="1">
      <c r="A173" s="98"/>
      <c r="B173" s="98"/>
      <c r="C173" s="98"/>
      <c r="D173" s="98"/>
      <c r="E173" s="98"/>
      <c r="F173" s="98"/>
      <c r="G173" s="98"/>
      <c r="H173" s="98"/>
      <c r="I173" s="98"/>
      <c r="J173" s="98"/>
      <c r="K173" s="98"/>
    </row>
    <row r="174" spans="1:11" ht="13.5" customHeight="1">
      <c r="A174" s="98"/>
      <c r="B174" s="98"/>
      <c r="C174" s="98"/>
      <c r="D174" s="98"/>
      <c r="E174" s="98"/>
      <c r="F174" s="98"/>
      <c r="G174" s="98"/>
      <c r="H174" s="98"/>
      <c r="I174" s="98"/>
      <c r="J174" s="98"/>
      <c r="K174" s="98"/>
    </row>
    <row r="175" spans="1:11" ht="13.5" customHeight="1">
      <c r="A175" s="98"/>
      <c r="B175" s="98"/>
      <c r="C175" s="98"/>
      <c r="D175" s="98"/>
      <c r="E175" s="98"/>
      <c r="F175" s="98"/>
      <c r="G175" s="98"/>
      <c r="H175" s="98"/>
      <c r="I175" s="98"/>
      <c r="J175" s="98"/>
      <c r="K175" s="98"/>
    </row>
    <row r="176" spans="1:11" ht="13.5" customHeight="1">
      <c r="A176" s="98"/>
      <c r="B176" s="98"/>
      <c r="C176" s="98"/>
      <c r="D176" s="98"/>
      <c r="E176" s="98"/>
      <c r="F176" s="98"/>
      <c r="G176" s="98"/>
      <c r="H176" s="98"/>
      <c r="I176" s="98"/>
      <c r="J176" s="98"/>
      <c r="K176" s="98"/>
    </row>
    <row r="177" spans="1:11" ht="13.5" customHeight="1">
      <c r="A177" s="98"/>
      <c r="B177" s="98"/>
      <c r="C177" s="98"/>
      <c r="D177" s="98"/>
      <c r="E177" s="98"/>
      <c r="F177" s="98"/>
      <c r="G177" s="98"/>
      <c r="H177" s="98"/>
      <c r="I177" s="98"/>
      <c r="J177" s="98"/>
      <c r="K177" s="98"/>
    </row>
    <row r="178" spans="1:11" ht="13.5" customHeight="1">
      <c r="A178" s="98"/>
      <c r="B178" s="98"/>
      <c r="C178" s="98"/>
      <c r="D178" s="98"/>
      <c r="E178" s="98"/>
      <c r="F178" s="98"/>
      <c r="G178" s="98"/>
      <c r="H178" s="98"/>
      <c r="I178" s="98"/>
      <c r="J178" s="98"/>
      <c r="K178" s="98"/>
    </row>
    <row r="179" spans="1:11" ht="13.5" customHeight="1">
      <c r="A179" s="98"/>
      <c r="B179" s="98"/>
      <c r="C179" s="98"/>
      <c r="D179" s="98"/>
      <c r="E179" s="98"/>
      <c r="F179" s="98"/>
      <c r="G179" s="98"/>
      <c r="H179" s="98"/>
      <c r="I179" s="98"/>
      <c r="J179" s="98"/>
      <c r="K179" s="98"/>
    </row>
    <row r="180" spans="1:11" ht="13.5" customHeight="1">
      <c r="A180" s="98"/>
      <c r="B180" s="98"/>
      <c r="C180" s="98"/>
      <c r="D180" s="98"/>
      <c r="E180" s="98"/>
      <c r="F180" s="98"/>
      <c r="G180" s="98"/>
      <c r="H180" s="98"/>
      <c r="I180" s="98"/>
      <c r="J180" s="98"/>
      <c r="K180" s="98"/>
    </row>
    <row r="181" spans="1:11" ht="13.5" customHeight="1">
      <c r="A181" s="98"/>
      <c r="B181" s="98"/>
      <c r="C181" s="98"/>
      <c r="D181" s="98"/>
      <c r="E181" s="98"/>
      <c r="F181" s="98"/>
      <c r="G181" s="98"/>
      <c r="H181" s="98"/>
      <c r="I181" s="98"/>
      <c r="J181" s="98"/>
      <c r="K181" s="98"/>
    </row>
    <row r="182" spans="1:11" ht="13.5" customHeight="1">
      <c r="A182" s="98"/>
      <c r="B182" s="98"/>
      <c r="C182" s="98"/>
      <c r="D182" s="98"/>
      <c r="E182" s="98"/>
      <c r="F182" s="98"/>
      <c r="G182" s="98"/>
      <c r="H182" s="98"/>
      <c r="I182" s="98"/>
      <c r="J182" s="98"/>
      <c r="K182" s="98"/>
    </row>
    <row r="183" spans="1:11" ht="13.5" customHeight="1">
      <c r="A183" s="98"/>
      <c r="B183" s="98"/>
      <c r="C183" s="98"/>
      <c r="D183" s="98"/>
      <c r="E183" s="98"/>
      <c r="F183" s="98"/>
      <c r="G183" s="98"/>
      <c r="H183" s="98"/>
      <c r="I183" s="98"/>
      <c r="J183" s="98"/>
      <c r="K183" s="98"/>
    </row>
    <row r="184" spans="1:11" ht="13.5" customHeight="1">
      <c r="A184" s="98"/>
      <c r="B184" s="98"/>
      <c r="C184" s="98"/>
      <c r="D184" s="98"/>
      <c r="E184" s="98"/>
      <c r="F184" s="98"/>
      <c r="G184" s="98"/>
      <c r="H184" s="98"/>
      <c r="I184" s="98"/>
      <c r="J184" s="98"/>
      <c r="K184" s="98"/>
    </row>
    <row r="185" spans="1:11" ht="13.5" customHeight="1">
      <c r="A185" s="98"/>
      <c r="B185" s="98"/>
      <c r="C185" s="98"/>
      <c r="D185" s="98"/>
      <c r="E185" s="98"/>
      <c r="F185" s="98"/>
      <c r="G185" s="98"/>
      <c r="H185" s="98"/>
      <c r="I185" s="98"/>
      <c r="J185" s="98"/>
      <c r="K185" s="98"/>
    </row>
    <row r="186" spans="1:11" ht="13.5" customHeight="1">
      <c r="A186" s="98"/>
      <c r="B186" s="98"/>
      <c r="C186" s="98"/>
      <c r="D186" s="98"/>
      <c r="E186" s="98"/>
      <c r="F186" s="98"/>
      <c r="G186" s="98"/>
      <c r="H186" s="98"/>
      <c r="I186" s="98"/>
      <c r="J186" s="98"/>
      <c r="K186" s="98"/>
    </row>
    <row r="187" spans="1:11" ht="13.5" customHeight="1">
      <c r="A187" s="98"/>
      <c r="B187" s="98"/>
      <c r="C187" s="98"/>
      <c r="D187" s="98"/>
      <c r="E187" s="98"/>
      <c r="F187" s="98"/>
      <c r="G187" s="98"/>
      <c r="H187" s="98"/>
      <c r="I187" s="98"/>
      <c r="J187" s="98"/>
      <c r="K187" s="98"/>
    </row>
    <row r="188" spans="1:11" ht="13.5" customHeight="1">
      <c r="A188" s="98"/>
      <c r="B188" s="98"/>
      <c r="C188" s="98"/>
      <c r="D188" s="98"/>
      <c r="E188" s="98"/>
      <c r="F188" s="98"/>
      <c r="G188" s="98"/>
      <c r="H188" s="98"/>
      <c r="I188" s="98"/>
      <c r="J188" s="98"/>
      <c r="K188" s="98"/>
    </row>
    <row r="189" spans="1:11" ht="13.5" customHeight="1">
      <c r="A189" s="98"/>
      <c r="B189" s="98"/>
      <c r="C189" s="98"/>
      <c r="D189" s="98"/>
      <c r="E189" s="98"/>
      <c r="F189" s="98"/>
      <c r="G189" s="98"/>
      <c r="H189" s="98"/>
      <c r="I189" s="98"/>
      <c r="J189" s="98"/>
      <c r="K189" s="98"/>
    </row>
    <row r="190" spans="1:11" ht="13.5" customHeight="1">
      <c r="A190" s="98"/>
      <c r="B190" s="98"/>
      <c r="C190" s="98"/>
      <c r="D190" s="98"/>
      <c r="E190" s="98"/>
      <c r="F190" s="98"/>
      <c r="G190" s="98"/>
      <c r="H190" s="98"/>
      <c r="I190" s="98"/>
      <c r="J190" s="98"/>
      <c r="K190" s="98"/>
    </row>
    <row r="191" spans="1:11" ht="13.5" customHeight="1">
      <c r="A191" s="98"/>
      <c r="B191" s="98"/>
      <c r="C191" s="98"/>
      <c r="D191" s="98"/>
      <c r="E191" s="98"/>
      <c r="F191" s="98"/>
      <c r="G191" s="98"/>
      <c r="H191" s="98"/>
      <c r="I191" s="98"/>
      <c r="J191" s="98"/>
      <c r="K191" s="98"/>
    </row>
    <row r="192" spans="1:11" ht="13.5" customHeight="1">
      <c r="A192" s="98"/>
      <c r="B192" s="98"/>
      <c r="C192" s="98"/>
      <c r="D192" s="98"/>
      <c r="E192" s="98"/>
      <c r="F192" s="98"/>
      <c r="G192" s="98"/>
      <c r="H192" s="98"/>
      <c r="I192" s="98"/>
      <c r="J192" s="98"/>
      <c r="K192" s="98"/>
    </row>
    <row r="193" spans="1:11" ht="13.5" customHeight="1">
      <c r="A193" s="98"/>
      <c r="B193" s="98"/>
      <c r="C193" s="98"/>
      <c r="D193" s="98"/>
      <c r="E193" s="98"/>
      <c r="F193" s="98"/>
      <c r="G193" s="98"/>
      <c r="H193" s="98"/>
      <c r="I193" s="98"/>
      <c r="J193" s="98"/>
      <c r="K193" s="98"/>
    </row>
    <row r="194" spans="1:11" ht="13.5" customHeight="1">
      <c r="A194" s="98"/>
      <c r="B194" s="98"/>
      <c r="C194" s="98"/>
      <c r="D194" s="98"/>
      <c r="E194" s="98"/>
      <c r="F194" s="98"/>
      <c r="G194" s="98"/>
      <c r="H194" s="98"/>
      <c r="I194" s="98"/>
      <c r="J194" s="98"/>
      <c r="K194" s="98"/>
    </row>
    <row r="195" spans="1:11" ht="13.5" customHeight="1">
      <c r="A195" s="98"/>
      <c r="B195" s="98"/>
      <c r="C195" s="98"/>
      <c r="D195" s="98"/>
      <c r="E195" s="98"/>
      <c r="F195" s="98"/>
      <c r="G195" s="98"/>
      <c r="H195" s="98"/>
      <c r="I195" s="98"/>
      <c r="J195" s="98"/>
      <c r="K195" s="98"/>
    </row>
    <row r="196" spans="1:11" ht="13.5" customHeight="1">
      <c r="A196" s="98"/>
      <c r="B196" s="98"/>
      <c r="C196" s="98"/>
      <c r="D196" s="98"/>
      <c r="E196" s="98"/>
      <c r="F196" s="98"/>
      <c r="G196" s="98"/>
      <c r="H196" s="98"/>
      <c r="I196" s="98"/>
      <c r="J196" s="98"/>
      <c r="K196" s="98"/>
    </row>
    <row r="197" spans="1:11" ht="13.5" customHeight="1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</row>
    <row r="198" spans="1:11" ht="13.5" customHeight="1">
      <c r="A198" s="98"/>
      <c r="B198" s="98"/>
      <c r="C198" s="98"/>
      <c r="D198" s="98"/>
      <c r="E198" s="98"/>
      <c r="F198" s="98"/>
      <c r="G198" s="98"/>
      <c r="H198" s="98"/>
      <c r="I198" s="98"/>
      <c r="J198" s="98"/>
      <c r="K198" s="98"/>
    </row>
    <row r="199" spans="1:11" ht="13.5" customHeight="1">
      <c r="A199" s="98"/>
      <c r="B199" s="98"/>
      <c r="C199" s="98"/>
      <c r="D199" s="98"/>
      <c r="E199" s="98"/>
      <c r="F199" s="98"/>
      <c r="G199" s="98"/>
      <c r="H199" s="98"/>
      <c r="I199" s="98"/>
      <c r="J199" s="98"/>
      <c r="K199" s="98"/>
    </row>
    <row r="200" spans="1:11" ht="13.5" customHeight="1">
      <c r="A200" s="98"/>
      <c r="B200" s="98"/>
      <c r="C200" s="98"/>
      <c r="D200" s="98"/>
      <c r="E200" s="98"/>
      <c r="F200" s="98"/>
      <c r="G200" s="98"/>
      <c r="H200" s="98"/>
      <c r="I200" s="98"/>
      <c r="J200" s="98"/>
      <c r="K200" s="98"/>
    </row>
    <row r="201" spans="1:11" ht="13.5" customHeight="1">
      <c r="A201" s="98"/>
      <c r="B201" s="98"/>
      <c r="C201" s="98"/>
      <c r="D201" s="98"/>
      <c r="E201" s="98"/>
      <c r="F201" s="98"/>
      <c r="G201" s="98"/>
      <c r="H201" s="98"/>
      <c r="I201" s="98"/>
      <c r="J201" s="98"/>
      <c r="K201" s="98"/>
    </row>
    <row r="202" spans="1:11" ht="13.5" customHeight="1">
      <c r="A202" s="98"/>
      <c r="B202" s="98"/>
      <c r="C202" s="98"/>
      <c r="D202" s="98"/>
      <c r="E202" s="98"/>
      <c r="F202" s="98"/>
      <c r="G202" s="98"/>
      <c r="H202" s="98"/>
      <c r="I202" s="98"/>
      <c r="J202" s="98"/>
      <c r="K202" s="98"/>
    </row>
    <row r="203" spans="1:11" ht="13.5" customHeight="1">
      <c r="A203" s="98"/>
      <c r="B203" s="98"/>
      <c r="C203" s="98"/>
      <c r="D203" s="98"/>
      <c r="E203" s="98"/>
      <c r="F203" s="98"/>
      <c r="G203" s="98"/>
      <c r="H203" s="98"/>
      <c r="I203" s="98"/>
      <c r="J203" s="98"/>
      <c r="K203" s="98"/>
    </row>
    <row r="204" spans="1:11" ht="13.5" customHeight="1">
      <c r="A204" s="98"/>
      <c r="B204" s="98"/>
      <c r="C204" s="98"/>
      <c r="D204" s="98"/>
      <c r="E204" s="98"/>
      <c r="F204" s="98"/>
      <c r="G204" s="98"/>
      <c r="H204" s="98"/>
      <c r="I204" s="98"/>
      <c r="J204" s="98"/>
      <c r="K204" s="98"/>
    </row>
    <row r="205" spans="1:11" ht="13.5" customHeight="1">
      <c r="A205" s="98"/>
      <c r="B205" s="98"/>
      <c r="C205" s="98"/>
      <c r="D205" s="98"/>
      <c r="E205" s="98"/>
      <c r="F205" s="98"/>
      <c r="G205" s="98"/>
      <c r="H205" s="98"/>
      <c r="I205" s="98"/>
      <c r="J205" s="98"/>
      <c r="K205" s="98"/>
    </row>
    <row r="206" spans="1:11" ht="13.5" customHeight="1">
      <c r="A206" s="98"/>
      <c r="B206" s="98"/>
      <c r="C206" s="98"/>
      <c r="D206" s="98"/>
      <c r="E206" s="98"/>
      <c r="F206" s="98"/>
      <c r="G206" s="98"/>
      <c r="H206" s="98"/>
      <c r="I206" s="98"/>
      <c r="J206" s="98"/>
      <c r="K206" s="98"/>
    </row>
    <row r="207" spans="1:11" ht="13.5" customHeight="1">
      <c r="A207" s="98"/>
      <c r="B207" s="98"/>
      <c r="C207" s="98"/>
      <c r="D207" s="98"/>
      <c r="E207" s="98"/>
      <c r="F207" s="98"/>
      <c r="G207" s="98"/>
      <c r="H207" s="98"/>
      <c r="I207" s="98"/>
      <c r="J207" s="98"/>
      <c r="K207" s="98"/>
    </row>
    <row r="208" spans="1:11" ht="13.5" customHeight="1">
      <c r="A208" s="98"/>
      <c r="B208" s="98"/>
      <c r="C208" s="98"/>
      <c r="D208" s="98"/>
      <c r="E208" s="98"/>
      <c r="F208" s="98"/>
      <c r="G208" s="98"/>
      <c r="H208" s="98"/>
      <c r="I208" s="98"/>
      <c r="J208" s="98"/>
      <c r="K208" s="98"/>
    </row>
    <row r="209" spans="1:11" ht="13.5" customHeight="1">
      <c r="A209" s="98"/>
      <c r="B209" s="98"/>
      <c r="C209" s="98"/>
      <c r="D209" s="98"/>
      <c r="E209" s="98"/>
      <c r="F209" s="98"/>
      <c r="G209" s="98"/>
      <c r="H209" s="98"/>
      <c r="I209" s="98"/>
      <c r="J209" s="98"/>
      <c r="K209" s="98"/>
    </row>
    <row r="210" spans="1:11" ht="13.5" customHeight="1">
      <c r="A210" s="98"/>
      <c r="B210" s="98"/>
      <c r="C210" s="98"/>
      <c r="D210" s="98"/>
      <c r="E210" s="98"/>
      <c r="F210" s="98"/>
      <c r="G210" s="98"/>
      <c r="H210" s="98"/>
      <c r="I210" s="98"/>
      <c r="J210" s="98"/>
      <c r="K210" s="98"/>
    </row>
    <row r="211" spans="1:11" ht="13.5" customHeight="1">
      <c r="A211" s="98"/>
      <c r="B211" s="98"/>
      <c r="C211" s="98"/>
      <c r="D211" s="98"/>
      <c r="E211" s="98"/>
      <c r="F211" s="98"/>
      <c r="G211" s="98"/>
      <c r="H211" s="98"/>
      <c r="I211" s="98"/>
      <c r="J211" s="98"/>
      <c r="K211" s="98"/>
    </row>
    <row r="212" spans="1:11" ht="13.5" customHeight="1">
      <c r="A212" s="98"/>
      <c r="B212" s="98"/>
      <c r="C212" s="98"/>
      <c r="D212" s="98"/>
      <c r="E212" s="98"/>
      <c r="F212" s="98"/>
      <c r="G212" s="98"/>
      <c r="H212" s="98"/>
      <c r="I212" s="98"/>
      <c r="J212" s="98"/>
      <c r="K212" s="98"/>
    </row>
    <row r="213" spans="1:11" ht="13.5" customHeight="1">
      <c r="A213" s="98"/>
      <c r="B213" s="98"/>
      <c r="C213" s="98"/>
      <c r="D213" s="98"/>
      <c r="E213" s="98"/>
      <c r="F213" s="98"/>
      <c r="G213" s="98"/>
      <c r="H213" s="98"/>
      <c r="I213" s="98"/>
      <c r="J213" s="98"/>
      <c r="K213" s="98"/>
    </row>
    <row r="214" spans="1:11" ht="13.5" customHeight="1">
      <c r="A214" s="98"/>
      <c r="B214" s="98"/>
      <c r="C214" s="98"/>
      <c r="D214" s="98"/>
      <c r="E214" s="98"/>
      <c r="F214" s="98"/>
      <c r="G214" s="98"/>
      <c r="H214" s="98"/>
      <c r="I214" s="98"/>
      <c r="J214" s="98"/>
      <c r="K214" s="98"/>
    </row>
    <row r="215" spans="1:11" ht="13.5" customHeight="1">
      <c r="A215" s="98"/>
      <c r="B215" s="98"/>
      <c r="C215" s="98"/>
      <c r="D215" s="98"/>
      <c r="E215" s="98"/>
      <c r="F215" s="98"/>
      <c r="G215" s="98"/>
      <c r="H215" s="98"/>
      <c r="I215" s="98"/>
      <c r="J215" s="98"/>
      <c r="K215" s="98"/>
    </row>
    <row r="216" spans="1:11" ht="13.5" customHeight="1">
      <c r="A216" s="98"/>
      <c r="B216" s="98"/>
      <c r="C216" s="98"/>
      <c r="D216" s="98"/>
      <c r="E216" s="98"/>
      <c r="F216" s="98"/>
      <c r="G216" s="98"/>
      <c r="H216" s="98"/>
      <c r="I216" s="98"/>
      <c r="J216" s="98"/>
      <c r="K216" s="98"/>
    </row>
    <row r="217" spans="1:11" ht="13.5" customHeight="1">
      <c r="A217" s="98"/>
      <c r="B217" s="98"/>
      <c r="C217" s="98"/>
      <c r="D217" s="98"/>
      <c r="E217" s="98"/>
      <c r="F217" s="98"/>
      <c r="G217" s="98"/>
      <c r="H217" s="98"/>
      <c r="I217" s="98"/>
      <c r="J217" s="98"/>
      <c r="K217" s="98"/>
    </row>
    <row r="218" spans="1:11" ht="13.5" customHeight="1">
      <c r="A218" s="98"/>
      <c r="B218" s="98"/>
      <c r="C218" s="98"/>
      <c r="D218" s="98"/>
      <c r="E218" s="98"/>
      <c r="F218" s="98"/>
      <c r="G218" s="98"/>
      <c r="H218" s="98"/>
      <c r="I218" s="98"/>
      <c r="J218" s="98"/>
      <c r="K218" s="98"/>
    </row>
    <row r="219" spans="1:11" ht="13.5" customHeight="1">
      <c r="A219" s="98"/>
      <c r="B219" s="98"/>
      <c r="C219" s="98"/>
      <c r="D219" s="98"/>
      <c r="E219" s="98"/>
      <c r="F219" s="98"/>
      <c r="G219" s="98"/>
      <c r="H219" s="98"/>
      <c r="I219" s="98"/>
      <c r="J219" s="98"/>
      <c r="K219" s="98"/>
    </row>
    <row r="220" spans="1:11" ht="13.5" customHeight="1">
      <c r="A220" s="98"/>
      <c r="B220" s="98"/>
      <c r="C220" s="98"/>
      <c r="D220" s="98"/>
      <c r="E220" s="98"/>
      <c r="F220" s="98"/>
      <c r="G220" s="98"/>
      <c r="H220" s="98"/>
      <c r="I220" s="98"/>
      <c r="J220" s="98"/>
      <c r="K220" s="98"/>
    </row>
    <row r="221" spans="1:11" ht="13.5" customHeight="1">
      <c r="A221" s="98"/>
      <c r="B221" s="98"/>
      <c r="C221" s="98"/>
      <c r="D221" s="98"/>
      <c r="E221" s="98"/>
      <c r="F221" s="98"/>
      <c r="G221" s="98"/>
      <c r="H221" s="98"/>
      <c r="I221" s="98"/>
      <c r="J221" s="98"/>
      <c r="K221" s="98"/>
    </row>
    <row r="222" spans="1:11" ht="13.5" customHeight="1">
      <c r="A222" s="98"/>
      <c r="B222" s="98"/>
      <c r="C222" s="98"/>
      <c r="D222" s="98"/>
      <c r="E222" s="98"/>
      <c r="F222" s="98"/>
      <c r="G222" s="98"/>
      <c r="H222" s="98"/>
      <c r="I222" s="98"/>
      <c r="J222" s="98"/>
      <c r="K222" s="98"/>
    </row>
    <row r="223" spans="1:11" ht="13.5" customHeight="1">
      <c r="A223" s="98"/>
      <c r="B223" s="98"/>
      <c r="C223" s="98"/>
      <c r="D223" s="98"/>
      <c r="E223" s="98"/>
      <c r="F223" s="98"/>
      <c r="G223" s="98"/>
      <c r="H223" s="98"/>
      <c r="I223" s="98"/>
      <c r="J223" s="98"/>
      <c r="K223" s="98"/>
    </row>
    <row r="224" spans="1:11" ht="13.5" customHeight="1">
      <c r="A224" s="98"/>
      <c r="B224" s="98"/>
      <c r="C224" s="98"/>
      <c r="D224" s="98"/>
      <c r="E224" s="98"/>
      <c r="F224" s="98"/>
      <c r="G224" s="98"/>
      <c r="H224" s="98"/>
      <c r="I224" s="98"/>
      <c r="J224" s="98"/>
      <c r="K224" s="98"/>
    </row>
    <row r="225" spans="1:11" ht="13.5" customHeight="1">
      <c r="A225" s="98"/>
      <c r="B225" s="98"/>
      <c r="C225" s="98"/>
      <c r="D225" s="98"/>
      <c r="E225" s="98"/>
      <c r="F225" s="98"/>
      <c r="G225" s="98"/>
      <c r="H225" s="98"/>
      <c r="I225" s="98"/>
      <c r="J225" s="98"/>
      <c r="K225" s="98"/>
    </row>
    <row r="226" spans="1:11" ht="13.5" customHeight="1">
      <c r="A226" s="98"/>
      <c r="B226" s="98"/>
      <c r="C226" s="98"/>
      <c r="D226" s="98"/>
      <c r="E226" s="98"/>
      <c r="F226" s="98"/>
      <c r="G226" s="98"/>
      <c r="H226" s="98"/>
      <c r="I226" s="98"/>
      <c r="J226" s="98"/>
      <c r="K226" s="98"/>
    </row>
    <row r="227" spans="1:11" ht="13.5" customHeight="1">
      <c r="A227" s="98"/>
      <c r="B227" s="98"/>
      <c r="C227" s="98"/>
      <c r="D227" s="98"/>
      <c r="E227" s="98"/>
      <c r="F227" s="98"/>
      <c r="G227" s="98"/>
      <c r="H227" s="98"/>
      <c r="I227" s="98"/>
      <c r="J227" s="98"/>
      <c r="K227" s="98"/>
    </row>
    <row r="228" spans="1:11" ht="13.5" customHeight="1">
      <c r="A228" s="98"/>
      <c r="B228" s="98"/>
      <c r="C228" s="98"/>
      <c r="D228" s="98"/>
      <c r="E228" s="98"/>
      <c r="F228" s="98"/>
      <c r="G228" s="98"/>
      <c r="H228" s="98"/>
      <c r="I228" s="98"/>
      <c r="J228" s="98"/>
      <c r="K228" s="98"/>
    </row>
    <row r="229" spans="1:11" ht="13.5" customHeight="1">
      <c r="A229" s="98"/>
      <c r="B229" s="98"/>
      <c r="C229" s="98"/>
      <c r="D229" s="98"/>
      <c r="E229" s="98"/>
      <c r="F229" s="98"/>
      <c r="G229" s="98"/>
      <c r="H229" s="98"/>
      <c r="I229" s="98"/>
      <c r="J229" s="98"/>
      <c r="K229" s="98"/>
    </row>
    <row r="230" spans="1:11" ht="13.5" customHeight="1">
      <c r="A230" s="98"/>
      <c r="B230" s="98"/>
      <c r="C230" s="98"/>
      <c r="D230" s="98"/>
      <c r="E230" s="98"/>
      <c r="F230" s="98"/>
      <c r="G230" s="98"/>
      <c r="H230" s="98"/>
      <c r="I230" s="98"/>
      <c r="J230" s="98"/>
      <c r="K230" s="98"/>
    </row>
    <row r="231" spans="1:11" ht="13.5" customHeight="1">
      <c r="A231" s="98"/>
      <c r="B231" s="98"/>
      <c r="C231" s="98"/>
      <c r="D231" s="98"/>
      <c r="E231" s="98"/>
      <c r="F231" s="98"/>
      <c r="G231" s="98"/>
      <c r="H231" s="98"/>
      <c r="I231" s="98"/>
      <c r="J231" s="98"/>
      <c r="K231" s="98"/>
    </row>
    <row r="232" spans="1:11" ht="13.5" customHeight="1">
      <c r="A232" s="98"/>
      <c r="B232" s="98"/>
      <c r="C232" s="98"/>
      <c r="D232" s="98"/>
      <c r="E232" s="98"/>
      <c r="F232" s="98"/>
      <c r="G232" s="98"/>
      <c r="H232" s="98"/>
      <c r="I232" s="98"/>
      <c r="J232" s="98"/>
      <c r="K232" s="98"/>
    </row>
    <row r="233" spans="1:11" ht="13.5" customHeight="1">
      <c r="A233" s="98"/>
      <c r="B233" s="98"/>
      <c r="C233" s="98"/>
      <c r="D233" s="98"/>
      <c r="E233" s="98"/>
      <c r="F233" s="98"/>
      <c r="G233" s="98"/>
      <c r="H233" s="98"/>
      <c r="I233" s="98"/>
      <c r="J233" s="98"/>
      <c r="K233" s="98"/>
    </row>
    <row r="234" spans="1:11" ht="13.5" customHeight="1">
      <c r="A234" s="98"/>
      <c r="B234" s="98"/>
      <c r="C234" s="98"/>
      <c r="D234" s="98"/>
      <c r="E234" s="98"/>
      <c r="F234" s="98"/>
      <c r="G234" s="98"/>
      <c r="H234" s="98"/>
      <c r="I234" s="98"/>
      <c r="J234" s="98"/>
      <c r="K234" s="98"/>
    </row>
    <row r="235" spans="1:11" ht="13.5" customHeight="1">
      <c r="A235" s="98"/>
      <c r="B235" s="98"/>
      <c r="C235" s="98"/>
      <c r="D235" s="98"/>
      <c r="E235" s="98"/>
      <c r="F235" s="98"/>
      <c r="G235" s="98"/>
      <c r="H235" s="98"/>
      <c r="I235" s="98"/>
      <c r="J235" s="98"/>
      <c r="K235" s="98"/>
    </row>
    <row r="236" spans="1:11" ht="13.5" customHeight="1">
      <c r="A236" s="98"/>
      <c r="B236" s="98"/>
      <c r="C236" s="98"/>
      <c r="D236" s="98"/>
      <c r="E236" s="98"/>
      <c r="F236" s="98"/>
      <c r="G236" s="98"/>
      <c r="H236" s="98"/>
      <c r="I236" s="98"/>
      <c r="J236" s="98"/>
      <c r="K236" s="98"/>
    </row>
    <row r="237" spans="1:11" ht="13.5" customHeight="1">
      <c r="A237" s="98"/>
      <c r="B237" s="98"/>
      <c r="C237" s="98"/>
      <c r="D237" s="98"/>
      <c r="E237" s="98"/>
      <c r="F237" s="98"/>
      <c r="G237" s="98"/>
      <c r="H237" s="98"/>
      <c r="I237" s="98"/>
      <c r="J237" s="98"/>
      <c r="K237" s="98"/>
    </row>
    <row r="238" spans="1:11" ht="13.5" customHeight="1">
      <c r="A238" s="98"/>
      <c r="B238" s="98"/>
      <c r="C238" s="98"/>
      <c r="D238" s="98"/>
      <c r="E238" s="98"/>
      <c r="F238" s="98"/>
      <c r="G238" s="98"/>
      <c r="H238" s="98"/>
      <c r="I238" s="98"/>
      <c r="J238" s="98"/>
      <c r="K238" s="98"/>
    </row>
    <row r="239" spans="1:11" ht="13.5" customHeight="1">
      <c r="A239" s="98"/>
      <c r="B239" s="98"/>
      <c r="C239" s="98"/>
      <c r="D239" s="98"/>
      <c r="E239" s="98"/>
      <c r="F239" s="98"/>
      <c r="G239" s="98"/>
      <c r="H239" s="98"/>
      <c r="I239" s="98"/>
      <c r="J239" s="98"/>
      <c r="K239" s="98"/>
    </row>
    <row r="240" spans="1:11" ht="13.5" customHeight="1">
      <c r="A240" s="98"/>
      <c r="B240" s="98"/>
      <c r="C240" s="98"/>
      <c r="D240" s="98"/>
      <c r="E240" s="98"/>
      <c r="F240" s="98"/>
      <c r="G240" s="98"/>
      <c r="H240" s="98"/>
      <c r="I240" s="98"/>
      <c r="J240" s="98"/>
      <c r="K240" s="98"/>
    </row>
    <row r="241" spans="1:11" ht="13.5" customHeight="1">
      <c r="A241" s="98"/>
      <c r="B241" s="98"/>
      <c r="C241" s="98"/>
      <c r="D241" s="98"/>
      <c r="E241" s="98"/>
      <c r="F241" s="98"/>
      <c r="G241" s="98"/>
      <c r="H241" s="98"/>
      <c r="I241" s="98"/>
      <c r="J241" s="98"/>
      <c r="K241" s="98"/>
    </row>
    <row r="242" spans="1:11" ht="13.5" customHeight="1">
      <c r="A242" s="98"/>
      <c r="B242" s="98"/>
      <c r="C242" s="98"/>
      <c r="D242" s="98"/>
      <c r="E242" s="98"/>
      <c r="F242" s="98"/>
      <c r="G242" s="98"/>
      <c r="H242" s="98"/>
      <c r="I242" s="98"/>
      <c r="J242" s="98"/>
      <c r="K242" s="98"/>
    </row>
    <row r="243" spans="1:11" ht="13.5" customHeight="1">
      <c r="A243" s="98"/>
      <c r="B243" s="98"/>
      <c r="C243" s="98"/>
      <c r="D243" s="98"/>
      <c r="E243" s="98"/>
      <c r="F243" s="98"/>
      <c r="G243" s="98"/>
      <c r="H243" s="98"/>
      <c r="I243" s="98"/>
      <c r="J243" s="98"/>
      <c r="K243" s="98"/>
    </row>
    <row r="244" spans="1:11" ht="13.5" customHeight="1">
      <c r="A244" s="98"/>
      <c r="B244" s="98"/>
      <c r="C244" s="98"/>
      <c r="D244" s="98"/>
      <c r="E244" s="98"/>
      <c r="F244" s="98"/>
      <c r="G244" s="98"/>
      <c r="H244" s="98"/>
      <c r="I244" s="98"/>
      <c r="J244" s="98"/>
      <c r="K244" s="98"/>
    </row>
    <row r="245" spans="1:11" ht="13.5" customHeight="1">
      <c r="A245" s="98"/>
      <c r="B245" s="98"/>
      <c r="C245" s="98"/>
      <c r="D245" s="98"/>
      <c r="E245" s="98"/>
      <c r="F245" s="98"/>
      <c r="G245" s="98"/>
      <c r="H245" s="98"/>
      <c r="I245" s="98"/>
      <c r="J245" s="98"/>
      <c r="K245" s="98"/>
    </row>
    <row r="246" spans="1:11" ht="13.5" customHeight="1">
      <c r="A246" s="98"/>
      <c r="B246" s="98"/>
      <c r="C246" s="98"/>
      <c r="D246" s="98"/>
      <c r="E246" s="98"/>
      <c r="F246" s="98"/>
      <c r="G246" s="98"/>
      <c r="H246" s="98"/>
      <c r="I246" s="98"/>
      <c r="J246" s="98"/>
      <c r="K246" s="98"/>
    </row>
    <row r="247" spans="1:11" ht="13.5" customHeight="1">
      <c r="A247" s="98"/>
      <c r="B247" s="98"/>
      <c r="C247" s="98"/>
      <c r="D247" s="98"/>
      <c r="E247" s="98"/>
      <c r="F247" s="98"/>
      <c r="G247" s="98"/>
      <c r="H247" s="98"/>
      <c r="I247" s="98"/>
      <c r="J247" s="98"/>
      <c r="K247" s="98"/>
    </row>
    <row r="248" spans="1:11" ht="13.5" customHeight="1">
      <c r="A248" s="98"/>
      <c r="B248" s="98"/>
      <c r="C248" s="98"/>
      <c r="D248" s="98"/>
      <c r="E248" s="98"/>
      <c r="F248" s="98"/>
      <c r="G248" s="98"/>
      <c r="H248" s="98"/>
      <c r="I248" s="98"/>
      <c r="J248" s="98"/>
      <c r="K248" s="98"/>
    </row>
    <row r="249" spans="1:11" ht="13.5" customHeight="1">
      <c r="A249" s="98"/>
      <c r="B249" s="98"/>
      <c r="C249" s="98"/>
      <c r="D249" s="98"/>
      <c r="E249" s="98"/>
      <c r="F249" s="98"/>
      <c r="G249" s="98"/>
      <c r="H249" s="98"/>
      <c r="I249" s="98"/>
      <c r="J249" s="98"/>
      <c r="K249" s="98"/>
    </row>
    <row r="250" spans="1:11" ht="13.5" customHeight="1">
      <c r="A250" s="98"/>
      <c r="B250" s="98"/>
      <c r="C250" s="98"/>
      <c r="D250" s="98"/>
      <c r="E250" s="98"/>
      <c r="F250" s="98"/>
      <c r="G250" s="98"/>
      <c r="H250" s="98"/>
      <c r="I250" s="98"/>
      <c r="J250" s="98"/>
      <c r="K250" s="98"/>
    </row>
    <row r="251" spans="1:11" ht="13.5" customHeight="1">
      <c r="A251" s="98"/>
      <c r="B251" s="98"/>
      <c r="C251" s="98"/>
      <c r="D251" s="98"/>
      <c r="E251" s="98"/>
      <c r="F251" s="98"/>
      <c r="G251" s="98"/>
      <c r="H251" s="98"/>
      <c r="I251" s="98"/>
      <c r="J251" s="98"/>
      <c r="K251" s="98"/>
    </row>
    <row r="252" spans="1:11" ht="13.5" customHeight="1">
      <c r="A252" s="98"/>
      <c r="B252" s="98"/>
      <c r="C252" s="98"/>
      <c r="D252" s="98"/>
      <c r="E252" s="98"/>
      <c r="F252" s="98"/>
      <c r="G252" s="98"/>
      <c r="H252" s="98"/>
      <c r="I252" s="98"/>
      <c r="J252" s="98"/>
      <c r="K252" s="98"/>
    </row>
    <row r="253" spans="1:11" ht="13.5" customHeight="1">
      <c r="A253" s="98"/>
      <c r="B253" s="98"/>
      <c r="C253" s="98"/>
      <c r="D253" s="98"/>
      <c r="E253" s="98"/>
      <c r="F253" s="98"/>
      <c r="G253" s="98"/>
      <c r="H253" s="98"/>
      <c r="I253" s="98"/>
      <c r="J253" s="98"/>
      <c r="K253" s="98"/>
    </row>
    <row r="254" spans="1:11" ht="13.5" customHeight="1">
      <c r="A254" s="98"/>
      <c r="B254" s="98"/>
      <c r="C254" s="98"/>
      <c r="D254" s="98"/>
      <c r="E254" s="98"/>
      <c r="F254" s="98"/>
      <c r="G254" s="98"/>
      <c r="H254" s="98"/>
      <c r="I254" s="98"/>
      <c r="J254" s="98"/>
      <c r="K254" s="98"/>
    </row>
    <row r="255" spans="1:11" ht="13.5" customHeight="1">
      <c r="A255" s="98"/>
      <c r="B255" s="98"/>
      <c r="C255" s="98"/>
      <c r="D255" s="98"/>
      <c r="E255" s="98"/>
      <c r="F255" s="98"/>
      <c r="G255" s="98"/>
      <c r="H255" s="98"/>
      <c r="I255" s="98"/>
      <c r="J255" s="98"/>
      <c r="K255" s="98"/>
    </row>
    <row r="256" spans="1:11" ht="13.5" customHeight="1">
      <c r="A256" s="98"/>
      <c r="B256" s="98"/>
      <c r="C256" s="98"/>
      <c r="D256" s="98"/>
      <c r="E256" s="98"/>
      <c r="F256" s="98"/>
      <c r="G256" s="98"/>
      <c r="H256" s="98"/>
      <c r="I256" s="98"/>
      <c r="J256" s="98"/>
      <c r="K256" s="98"/>
    </row>
    <row r="257" spans="1:11" ht="13.5" customHeight="1">
      <c r="A257" s="98"/>
      <c r="B257" s="98"/>
      <c r="C257" s="98"/>
      <c r="D257" s="98"/>
      <c r="E257" s="98"/>
      <c r="F257" s="98"/>
      <c r="G257" s="98"/>
      <c r="H257" s="98"/>
      <c r="I257" s="98"/>
      <c r="J257" s="98"/>
      <c r="K257" s="98"/>
    </row>
    <row r="258" spans="1:11" ht="13.5" customHeight="1">
      <c r="A258" s="98"/>
      <c r="B258" s="98"/>
      <c r="C258" s="98"/>
      <c r="D258" s="98"/>
      <c r="E258" s="98"/>
      <c r="F258" s="98"/>
      <c r="G258" s="98"/>
      <c r="H258" s="98"/>
      <c r="I258" s="98"/>
      <c r="J258" s="98"/>
      <c r="K258" s="98"/>
    </row>
    <row r="259" spans="1:11" ht="13.5" customHeight="1">
      <c r="A259" s="98"/>
      <c r="B259" s="98"/>
      <c r="C259" s="98"/>
      <c r="D259" s="98"/>
      <c r="E259" s="98"/>
      <c r="F259" s="98"/>
      <c r="G259" s="98"/>
      <c r="H259" s="98"/>
      <c r="I259" s="98"/>
      <c r="J259" s="98"/>
      <c r="K259" s="98"/>
    </row>
    <row r="260" spans="1:11" ht="13.5" customHeight="1">
      <c r="A260" s="98"/>
      <c r="B260" s="98"/>
      <c r="C260" s="98"/>
      <c r="D260" s="98"/>
      <c r="E260" s="98"/>
      <c r="F260" s="98"/>
      <c r="G260" s="98"/>
      <c r="H260" s="98"/>
      <c r="I260" s="98"/>
      <c r="J260" s="98"/>
      <c r="K260" s="98"/>
    </row>
    <row r="261" spans="1:11" ht="13.5" customHeight="1">
      <c r="A261" s="98"/>
      <c r="B261" s="98"/>
      <c r="C261" s="98"/>
      <c r="D261" s="98"/>
      <c r="E261" s="98"/>
      <c r="F261" s="98"/>
      <c r="G261" s="98"/>
      <c r="H261" s="98"/>
      <c r="I261" s="98"/>
      <c r="J261" s="98"/>
      <c r="K261" s="98"/>
    </row>
    <row r="262" spans="1:11" ht="13.5" customHeight="1">
      <c r="A262" s="98"/>
      <c r="B262" s="98"/>
      <c r="C262" s="98"/>
      <c r="D262" s="98"/>
      <c r="E262" s="98"/>
      <c r="F262" s="98"/>
      <c r="G262" s="98"/>
      <c r="H262" s="98"/>
      <c r="I262" s="98"/>
      <c r="J262" s="98"/>
      <c r="K262" s="98"/>
    </row>
    <row r="263" spans="1:11" ht="13.5" customHeight="1">
      <c r="A263" s="98"/>
      <c r="B263" s="98"/>
      <c r="C263" s="98"/>
      <c r="D263" s="98"/>
      <c r="E263" s="98"/>
      <c r="F263" s="98"/>
      <c r="G263" s="98"/>
      <c r="H263" s="98"/>
      <c r="I263" s="98"/>
      <c r="J263" s="98"/>
      <c r="K263" s="98"/>
    </row>
    <row r="264" spans="1:11" ht="13.5" customHeight="1">
      <c r="A264" s="98"/>
      <c r="B264" s="98"/>
      <c r="C264" s="98"/>
      <c r="D264" s="98"/>
      <c r="E264" s="98"/>
      <c r="F264" s="98"/>
      <c r="G264" s="98"/>
      <c r="H264" s="98"/>
      <c r="I264" s="98"/>
      <c r="J264" s="98"/>
      <c r="K264" s="98"/>
    </row>
    <row r="265" spans="1:11" ht="13.5" customHeight="1">
      <c r="A265" s="98"/>
      <c r="B265" s="98"/>
      <c r="C265" s="98"/>
      <c r="D265" s="98"/>
      <c r="E265" s="98"/>
      <c r="F265" s="98"/>
      <c r="G265" s="98"/>
      <c r="H265" s="98"/>
      <c r="I265" s="98"/>
      <c r="J265" s="98"/>
      <c r="K265" s="98"/>
    </row>
    <row r="266" spans="1:11" ht="13.5" customHeight="1">
      <c r="A266" s="98"/>
      <c r="B266" s="98"/>
      <c r="C266" s="98"/>
      <c r="D266" s="98"/>
      <c r="E266" s="98"/>
      <c r="F266" s="98"/>
      <c r="G266" s="98"/>
      <c r="H266" s="98"/>
      <c r="I266" s="98"/>
      <c r="J266" s="98"/>
      <c r="K266" s="98"/>
    </row>
    <row r="267" spans="1:11" ht="13.5" customHeight="1">
      <c r="A267" s="98"/>
      <c r="B267" s="98"/>
      <c r="C267" s="98"/>
      <c r="D267" s="98"/>
      <c r="E267" s="98"/>
      <c r="F267" s="98"/>
      <c r="G267" s="98"/>
      <c r="H267" s="98"/>
      <c r="I267" s="98"/>
      <c r="J267" s="98"/>
      <c r="K267" s="98"/>
    </row>
    <row r="268" spans="1:11" ht="13.5" customHeight="1">
      <c r="A268" s="98"/>
      <c r="B268" s="98"/>
      <c r="C268" s="98"/>
      <c r="D268" s="98"/>
      <c r="E268" s="98"/>
      <c r="F268" s="98"/>
      <c r="G268" s="98"/>
      <c r="H268" s="98"/>
      <c r="I268" s="98"/>
      <c r="J268" s="98"/>
      <c r="K268" s="98"/>
    </row>
    <row r="269" spans="1:11" ht="13.5" customHeight="1">
      <c r="A269" s="98"/>
      <c r="B269" s="98"/>
      <c r="C269" s="98"/>
      <c r="D269" s="98"/>
      <c r="E269" s="98"/>
      <c r="F269" s="98"/>
      <c r="G269" s="98"/>
      <c r="H269" s="98"/>
      <c r="I269" s="98"/>
      <c r="J269" s="98"/>
      <c r="K269" s="98"/>
    </row>
    <row r="270" spans="1:11" ht="13.5" customHeight="1">
      <c r="A270" s="98"/>
      <c r="B270" s="98"/>
      <c r="C270" s="98"/>
      <c r="D270" s="98"/>
      <c r="E270" s="98"/>
      <c r="F270" s="98"/>
      <c r="G270" s="98"/>
      <c r="H270" s="98"/>
      <c r="I270" s="98"/>
      <c r="J270" s="98"/>
      <c r="K270" s="98"/>
    </row>
    <row r="271" spans="1:11" ht="13.5" customHeight="1">
      <c r="A271" s="98"/>
      <c r="B271" s="98"/>
      <c r="C271" s="98"/>
      <c r="D271" s="98"/>
      <c r="E271" s="98"/>
      <c r="F271" s="98"/>
      <c r="G271" s="98"/>
      <c r="H271" s="98"/>
      <c r="I271" s="98"/>
      <c r="J271" s="98"/>
      <c r="K271" s="98"/>
    </row>
    <row r="272" spans="1:11" ht="13.5" customHeight="1">
      <c r="A272" s="98"/>
      <c r="B272" s="98"/>
      <c r="C272" s="98"/>
      <c r="D272" s="98"/>
      <c r="E272" s="98"/>
      <c r="F272" s="98"/>
      <c r="G272" s="98"/>
      <c r="H272" s="98"/>
      <c r="I272" s="98"/>
      <c r="J272" s="98"/>
      <c r="K272" s="98"/>
    </row>
    <row r="273" spans="1:11" ht="13.5" customHeight="1">
      <c r="A273" s="98"/>
      <c r="B273" s="98"/>
      <c r="C273" s="98"/>
      <c r="D273" s="98"/>
      <c r="E273" s="98"/>
      <c r="F273" s="98"/>
      <c r="G273" s="98"/>
      <c r="H273" s="98"/>
      <c r="I273" s="98"/>
      <c r="J273" s="98"/>
      <c r="K273" s="98"/>
    </row>
    <row r="274" spans="1:11" ht="13.5" customHeight="1">
      <c r="A274" s="98"/>
      <c r="B274" s="98"/>
      <c r="C274" s="98"/>
      <c r="D274" s="98"/>
      <c r="E274" s="98"/>
      <c r="F274" s="98"/>
      <c r="G274" s="98"/>
      <c r="H274" s="98"/>
      <c r="I274" s="98"/>
      <c r="J274" s="98"/>
      <c r="K274" s="98"/>
    </row>
    <row r="275" spans="1:11" ht="13.5" customHeight="1">
      <c r="A275" s="98"/>
      <c r="B275" s="98"/>
      <c r="C275" s="98"/>
      <c r="D275" s="98"/>
      <c r="E275" s="98"/>
      <c r="F275" s="98"/>
      <c r="G275" s="98"/>
      <c r="H275" s="98"/>
      <c r="I275" s="98"/>
      <c r="J275" s="98"/>
      <c r="K275" s="98"/>
    </row>
    <row r="276" spans="1:11" ht="13.5" customHeight="1">
      <c r="A276" s="98"/>
      <c r="B276" s="98"/>
      <c r="C276" s="98"/>
      <c r="D276" s="98"/>
      <c r="E276" s="98"/>
      <c r="F276" s="98"/>
      <c r="G276" s="98"/>
      <c r="H276" s="98"/>
      <c r="I276" s="98"/>
      <c r="J276" s="98"/>
      <c r="K276" s="98"/>
    </row>
    <row r="277" spans="1:11" ht="13.5" customHeight="1">
      <c r="A277" s="98"/>
      <c r="B277" s="98"/>
      <c r="C277" s="98"/>
      <c r="D277" s="98"/>
      <c r="E277" s="98"/>
      <c r="F277" s="98"/>
      <c r="G277" s="98"/>
      <c r="H277" s="98"/>
      <c r="I277" s="98"/>
      <c r="J277" s="98"/>
      <c r="K277" s="98"/>
    </row>
    <row r="278" spans="1:11" ht="13.5" customHeight="1">
      <c r="A278" s="98"/>
      <c r="B278" s="98"/>
      <c r="C278" s="98"/>
      <c r="D278" s="98"/>
      <c r="E278" s="98"/>
      <c r="F278" s="98"/>
      <c r="G278" s="98"/>
      <c r="H278" s="98"/>
      <c r="I278" s="98"/>
      <c r="J278" s="98"/>
      <c r="K278" s="98"/>
    </row>
    <row r="279" spans="1:11" ht="13.5" customHeight="1">
      <c r="A279" s="98"/>
      <c r="B279" s="98"/>
      <c r="C279" s="98"/>
      <c r="D279" s="98"/>
      <c r="E279" s="98"/>
      <c r="F279" s="98"/>
      <c r="G279" s="98"/>
      <c r="H279" s="98"/>
      <c r="I279" s="98"/>
      <c r="J279" s="98"/>
      <c r="K279" s="98"/>
    </row>
    <row r="280" spans="1:11" ht="13.5" customHeight="1">
      <c r="A280" s="98"/>
      <c r="B280" s="98"/>
      <c r="C280" s="98"/>
      <c r="D280" s="98"/>
      <c r="E280" s="98"/>
      <c r="F280" s="98"/>
      <c r="G280" s="98"/>
      <c r="H280" s="98"/>
      <c r="I280" s="98"/>
      <c r="J280" s="98"/>
      <c r="K280" s="98"/>
    </row>
    <row r="281" spans="1:11" ht="13.5" customHeight="1">
      <c r="A281" s="98"/>
      <c r="B281" s="98"/>
      <c r="C281" s="98"/>
      <c r="D281" s="98"/>
      <c r="E281" s="98"/>
      <c r="F281" s="98"/>
      <c r="G281" s="98"/>
      <c r="H281" s="98"/>
      <c r="I281" s="98"/>
      <c r="J281" s="98"/>
      <c r="K281" s="98"/>
    </row>
    <row r="282" spans="1:11" ht="13.5" customHeight="1">
      <c r="A282" s="98"/>
      <c r="B282" s="98"/>
      <c r="C282" s="98"/>
      <c r="D282" s="98"/>
      <c r="E282" s="98"/>
      <c r="F282" s="98"/>
      <c r="G282" s="98"/>
      <c r="H282" s="98"/>
      <c r="I282" s="98"/>
      <c r="J282" s="98"/>
      <c r="K282" s="98"/>
    </row>
    <row r="283" spans="1:11" ht="13.5" customHeight="1">
      <c r="A283" s="98"/>
      <c r="B283" s="98"/>
      <c r="C283" s="98"/>
      <c r="D283" s="98"/>
      <c r="E283" s="98"/>
      <c r="F283" s="98"/>
      <c r="G283" s="98"/>
      <c r="H283" s="98"/>
      <c r="I283" s="98"/>
      <c r="J283" s="98"/>
      <c r="K283" s="98"/>
    </row>
    <row r="284" spans="1:11" ht="13.5" customHeight="1">
      <c r="A284" s="98"/>
      <c r="B284" s="98"/>
      <c r="C284" s="98"/>
      <c r="D284" s="98"/>
      <c r="E284" s="98"/>
      <c r="F284" s="98"/>
      <c r="G284" s="98"/>
      <c r="H284" s="98"/>
      <c r="I284" s="98"/>
      <c r="J284" s="98"/>
      <c r="K284" s="98"/>
    </row>
    <row r="285" spans="1:11" ht="13.5" customHeight="1">
      <c r="A285" s="98"/>
      <c r="B285" s="98"/>
      <c r="C285" s="98"/>
      <c r="D285" s="98"/>
      <c r="E285" s="98"/>
      <c r="F285" s="98"/>
      <c r="G285" s="98"/>
      <c r="H285" s="98"/>
      <c r="I285" s="98"/>
      <c r="J285" s="98"/>
      <c r="K285" s="98"/>
    </row>
    <row r="286" spans="1:11" ht="13.5" customHeight="1">
      <c r="A286" s="98"/>
      <c r="B286" s="98"/>
      <c r="C286" s="98"/>
      <c r="D286" s="98"/>
      <c r="E286" s="98"/>
      <c r="F286" s="98"/>
      <c r="G286" s="98"/>
      <c r="H286" s="98"/>
      <c r="I286" s="98"/>
      <c r="J286" s="98"/>
      <c r="K286" s="98"/>
    </row>
    <row r="287" spans="1:11" ht="13.5" customHeight="1">
      <c r="A287" s="98"/>
      <c r="B287" s="98"/>
      <c r="C287" s="98"/>
      <c r="D287" s="98"/>
      <c r="E287" s="98"/>
      <c r="F287" s="98"/>
      <c r="G287" s="98"/>
      <c r="H287" s="98"/>
      <c r="I287" s="98"/>
      <c r="J287" s="98"/>
      <c r="K287" s="98"/>
    </row>
    <row r="288" spans="1:11" ht="13.5" customHeight="1">
      <c r="A288" s="98"/>
      <c r="B288" s="98"/>
      <c r="C288" s="98"/>
      <c r="D288" s="98"/>
      <c r="E288" s="98"/>
      <c r="F288" s="98"/>
      <c r="G288" s="98"/>
      <c r="H288" s="98"/>
      <c r="I288" s="98"/>
      <c r="J288" s="98"/>
      <c r="K288" s="98"/>
    </row>
    <row r="289" spans="1:11" ht="13.5" customHeight="1">
      <c r="A289" s="98"/>
      <c r="B289" s="98"/>
      <c r="C289" s="98"/>
      <c r="D289" s="98"/>
      <c r="E289" s="98"/>
      <c r="F289" s="98"/>
      <c r="G289" s="98"/>
      <c r="H289" s="98"/>
      <c r="I289" s="98"/>
      <c r="J289" s="98"/>
      <c r="K289" s="98"/>
    </row>
    <row r="290" spans="1:11" ht="13.5" customHeight="1">
      <c r="A290" s="98"/>
      <c r="B290" s="98"/>
      <c r="C290" s="98"/>
      <c r="D290" s="98"/>
      <c r="E290" s="98"/>
      <c r="F290" s="98"/>
      <c r="G290" s="98"/>
      <c r="H290" s="98"/>
      <c r="I290" s="98"/>
      <c r="J290" s="98"/>
      <c r="K290" s="98"/>
    </row>
    <row r="291" spans="1:11" ht="13.5" customHeight="1">
      <c r="A291" s="98"/>
      <c r="B291" s="98"/>
      <c r="C291" s="98"/>
      <c r="D291" s="98"/>
      <c r="E291" s="98"/>
      <c r="F291" s="98"/>
      <c r="G291" s="98"/>
      <c r="H291" s="98"/>
      <c r="I291" s="98"/>
      <c r="J291" s="98"/>
      <c r="K291" s="98"/>
    </row>
    <row r="292" spans="1:11" ht="13.5" customHeight="1">
      <c r="A292" s="98"/>
      <c r="B292" s="98"/>
      <c r="C292" s="98"/>
      <c r="D292" s="98"/>
      <c r="E292" s="98"/>
      <c r="F292" s="98"/>
      <c r="G292" s="98"/>
      <c r="H292" s="98"/>
      <c r="I292" s="98"/>
      <c r="J292" s="98"/>
      <c r="K292" s="98"/>
    </row>
    <row r="293" spans="1:11" ht="13.5" customHeight="1">
      <c r="A293" s="98"/>
      <c r="B293" s="98"/>
      <c r="C293" s="98"/>
      <c r="D293" s="98"/>
      <c r="E293" s="98"/>
      <c r="F293" s="98"/>
      <c r="G293" s="98"/>
      <c r="H293" s="98"/>
      <c r="I293" s="98"/>
      <c r="J293" s="98"/>
      <c r="K293" s="98"/>
    </row>
    <row r="294" spans="1:11" ht="13.5" customHeight="1">
      <c r="A294" s="98"/>
      <c r="B294" s="98"/>
      <c r="C294" s="98"/>
      <c r="D294" s="98"/>
      <c r="E294" s="98"/>
      <c r="F294" s="98"/>
      <c r="G294" s="98"/>
      <c r="H294" s="98"/>
      <c r="I294" s="98"/>
      <c r="J294" s="98"/>
      <c r="K294" s="98"/>
    </row>
    <row r="295" spans="1:11" ht="13.5" customHeight="1">
      <c r="A295" s="98"/>
      <c r="B295" s="98"/>
      <c r="C295" s="98"/>
      <c r="D295" s="98"/>
      <c r="E295" s="98"/>
      <c r="F295" s="98"/>
      <c r="G295" s="98"/>
      <c r="H295" s="98"/>
      <c r="I295" s="98"/>
      <c r="J295" s="98"/>
      <c r="K295" s="98"/>
    </row>
    <row r="296" spans="1:11" ht="13.5" customHeight="1">
      <c r="A296" s="98"/>
      <c r="B296" s="98"/>
      <c r="C296" s="98"/>
      <c r="D296" s="98"/>
      <c r="E296" s="98"/>
      <c r="F296" s="98"/>
      <c r="G296" s="98"/>
      <c r="H296" s="98"/>
      <c r="I296" s="98"/>
      <c r="J296" s="98"/>
      <c r="K296" s="98"/>
    </row>
    <row r="297" spans="1:11" ht="13.5" customHeight="1">
      <c r="A297" s="98"/>
      <c r="B297" s="98"/>
      <c r="C297" s="98"/>
      <c r="D297" s="98"/>
      <c r="E297" s="98"/>
      <c r="F297" s="98"/>
      <c r="G297" s="98"/>
      <c r="H297" s="98"/>
      <c r="I297" s="98"/>
      <c r="J297" s="98"/>
      <c r="K297" s="98"/>
    </row>
    <row r="298" spans="1:11" ht="13.5" customHeight="1">
      <c r="A298" s="98"/>
      <c r="B298" s="98"/>
      <c r="C298" s="98"/>
      <c r="D298" s="98"/>
      <c r="E298" s="98"/>
      <c r="F298" s="98"/>
      <c r="G298" s="98"/>
      <c r="H298" s="98"/>
      <c r="I298" s="98"/>
      <c r="J298" s="98"/>
      <c r="K298" s="98"/>
    </row>
    <row r="299" spans="1:11" ht="13.5" customHeight="1">
      <c r="A299" s="98"/>
      <c r="B299" s="98"/>
      <c r="C299" s="98"/>
      <c r="D299" s="98"/>
      <c r="E299" s="98"/>
      <c r="F299" s="98"/>
      <c r="G299" s="98"/>
      <c r="H299" s="98"/>
      <c r="I299" s="98"/>
      <c r="J299" s="98"/>
      <c r="K299" s="98"/>
    </row>
    <row r="300" spans="1:11" ht="13.5" customHeight="1">
      <c r="A300" s="98"/>
      <c r="B300" s="98"/>
      <c r="C300" s="98"/>
      <c r="D300" s="98"/>
      <c r="E300" s="98"/>
      <c r="F300" s="98"/>
      <c r="G300" s="98"/>
      <c r="H300" s="98"/>
      <c r="I300" s="98"/>
      <c r="J300" s="98"/>
      <c r="K300" s="98"/>
    </row>
    <row r="301" spans="1:11" ht="13.5" customHeight="1">
      <c r="A301" s="98"/>
      <c r="B301" s="98"/>
      <c r="C301" s="98"/>
      <c r="D301" s="98"/>
      <c r="E301" s="98"/>
      <c r="F301" s="98"/>
      <c r="G301" s="98"/>
      <c r="H301" s="98"/>
      <c r="I301" s="98"/>
      <c r="J301" s="98"/>
      <c r="K301" s="98"/>
    </row>
    <row r="302" spans="1:11" ht="13.5" customHeight="1">
      <c r="A302" s="98"/>
      <c r="B302" s="98"/>
      <c r="C302" s="98"/>
      <c r="D302" s="98"/>
      <c r="E302" s="98"/>
      <c r="F302" s="98"/>
      <c r="G302" s="98"/>
      <c r="H302" s="98"/>
      <c r="I302" s="98"/>
      <c r="J302" s="98"/>
      <c r="K302" s="98"/>
    </row>
    <row r="303" spans="1:11" ht="13.5" customHeight="1">
      <c r="A303" s="98"/>
      <c r="B303" s="98"/>
      <c r="C303" s="98"/>
      <c r="D303" s="98"/>
      <c r="E303" s="98"/>
      <c r="F303" s="98"/>
      <c r="G303" s="98"/>
      <c r="H303" s="98"/>
      <c r="I303" s="98"/>
      <c r="J303" s="98"/>
      <c r="K303" s="98"/>
    </row>
    <row r="304" spans="1:11" ht="13.5" customHeight="1">
      <c r="A304" s="98"/>
      <c r="B304" s="98"/>
      <c r="C304" s="98"/>
      <c r="D304" s="98"/>
      <c r="E304" s="98"/>
      <c r="F304" s="98"/>
      <c r="G304" s="98"/>
      <c r="H304" s="98"/>
      <c r="I304" s="98"/>
      <c r="J304" s="98"/>
      <c r="K304" s="98"/>
    </row>
    <row r="305" spans="1:11" ht="13.5" customHeight="1">
      <c r="A305" s="98"/>
      <c r="B305" s="98"/>
      <c r="C305" s="98"/>
      <c r="D305" s="98"/>
      <c r="E305" s="98"/>
      <c r="F305" s="98"/>
      <c r="G305" s="98"/>
      <c r="H305" s="98"/>
      <c r="I305" s="98"/>
      <c r="J305" s="98"/>
      <c r="K305" s="98"/>
    </row>
    <row r="306" spans="1:11" ht="13.5" customHeight="1">
      <c r="A306" s="98"/>
      <c r="B306" s="98"/>
      <c r="C306" s="98"/>
      <c r="D306" s="98"/>
      <c r="E306" s="98"/>
      <c r="F306" s="98"/>
      <c r="G306" s="98"/>
      <c r="H306" s="98"/>
      <c r="I306" s="98"/>
      <c r="J306" s="98"/>
      <c r="K306" s="98"/>
    </row>
    <row r="307" spans="1:11" ht="13.5" customHeight="1">
      <c r="A307" s="98"/>
      <c r="B307" s="98"/>
      <c r="C307" s="98"/>
      <c r="D307" s="98"/>
      <c r="E307" s="98"/>
      <c r="F307" s="98"/>
      <c r="G307" s="98"/>
      <c r="H307" s="98"/>
      <c r="I307" s="98"/>
      <c r="J307" s="98"/>
      <c r="K307" s="98"/>
    </row>
    <row r="308" spans="1:11" ht="13.5" customHeight="1">
      <c r="A308" s="98"/>
      <c r="B308" s="98"/>
      <c r="C308" s="98"/>
      <c r="D308" s="98"/>
      <c r="E308" s="98"/>
      <c r="F308" s="98"/>
      <c r="G308" s="98"/>
      <c r="H308" s="98"/>
      <c r="I308" s="98"/>
      <c r="J308" s="98"/>
      <c r="K308" s="98"/>
    </row>
    <row r="309" spans="1:11" ht="13.5" customHeight="1">
      <c r="A309" s="98"/>
      <c r="B309" s="98"/>
      <c r="C309" s="98"/>
      <c r="D309" s="98"/>
      <c r="E309" s="98"/>
      <c r="F309" s="98"/>
      <c r="G309" s="98"/>
      <c r="H309" s="98"/>
      <c r="I309" s="98"/>
      <c r="J309" s="98"/>
      <c r="K309" s="98"/>
    </row>
    <row r="310" spans="1:11" ht="13.5" customHeight="1">
      <c r="A310" s="98"/>
      <c r="B310" s="98"/>
      <c r="C310" s="98"/>
      <c r="D310" s="98"/>
      <c r="E310" s="98"/>
      <c r="F310" s="98"/>
      <c r="G310" s="98"/>
      <c r="H310" s="98"/>
      <c r="I310" s="98"/>
      <c r="J310" s="98"/>
      <c r="K310" s="98"/>
    </row>
    <row r="311" spans="1:11" ht="13.5" customHeight="1">
      <c r="A311" s="98"/>
      <c r="B311" s="98"/>
      <c r="C311" s="98"/>
      <c r="D311" s="98"/>
      <c r="E311" s="98"/>
      <c r="F311" s="98"/>
      <c r="G311" s="98"/>
      <c r="H311" s="98"/>
      <c r="I311" s="98"/>
      <c r="J311" s="98"/>
      <c r="K311" s="98"/>
    </row>
    <row r="312" spans="1:11" ht="13.5" customHeight="1">
      <c r="A312" s="98"/>
      <c r="B312" s="98"/>
      <c r="C312" s="98"/>
      <c r="D312" s="98"/>
      <c r="E312" s="98"/>
      <c r="F312" s="98"/>
      <c r="G312" s="98"/>
      <c r="H312" s="98"/>
      <c r="I312" s="98"/>
      <c r="J312" s="98"/>
      <c r="K312" s="98"/>
    </row>
    <row r="313" spans="1:11" ht="13.5" customHeight="1">
      <c r="A313" s="98"/>
      <c r="B313" s="98"/>
      <c r="C313" s="98"/>
      <c r="D313" s="98"/>
      <c r="E313" s="98"/>
      <c r="F313" s="98"/>
      <c r="G313" s="98"/>
      <c r="H313" s="98"/>
      <c r="I313" s="98"/>
      <c r="J313" s="98"/>
      <c r="K313" s="98"/>
    </row>
    <row r="314" spans="1:11" ht="13.5" customHeight="1">
      <c r="A314" s="98"/>
      <c r="B314" s="98"/>
      <c r="C314" s="98"/>
      <c r="D314" s="98"/>
      <c r="E314" s="98"/>
      <c r="F314" s="98"/>
      <c r="G314" s="98"/>
      <c r="H314" s="98"/>
      <c r="I314" s="98"/>
      <c r="J314" s="98"/>
      <c r="K314" s="98"/>
    </row>
    <row r="315" spans="1:11" ht="13.5" customHeight="1">
      <c r="A315" s="98"/>
      <c r="B315" s="98"/>
      <c r="C315" s="98"/>
      <c r="D315" s="98"/>
      <c r="E315" s="98"/>
      <c r="F315" s="98"/>
      <c r="G315" s="98"/>
      <c r="H315" s="98"/>
      <c r="I315" s="98"/>
      <c r="J315" s="98"/>
      <c r="K315" s="98"/>
    </row>
    <row r="316" spans="1:11" ht="13.5" customHeight="1">
      <c r="A316" s="98"/>
      <c r="B316" s="98"/>
      <c r="C316" s="98"/>
      <c r="D316" s="98"/>
      <c r="E316" s="98"/>
      <c r="F316" s="98"/>
      <c r="G316" s="98"/>
      <c r="H316" s="98"/>
      <c r="I316" s="98"/>
      <c r="J316" s="98"/>
      <c r="K316" s="98"/>
    </row>
    <row r="317" spans="1:11" ht="13.5" customHeight="1">
      <c r="A317" s="98"/>
      <c r="B317" s="98"/>
      <c r="C317" s="98"/>
      <c r="D317" s="98"/>
      <c r="E317" s="98"/>
      <c r="F317" s="98"/>
      <c r="G317" s="98"/>
      <c r="H317" s="98"/>
      <c r="I317" s="98"/>
      <c r="J317" s="98"/>
      <c r="K317" s="98"/>
    </row>
    <row r="318" spans="1:11" ht="13.5" customHeight="1">
      <c r="A318" s="98"/>
      <c r="B318" s="98"/>
      <c r="C318" s="98"/>
      <c r="D318" s="98"/>
      <c r="E318" s="98"/>
      <c r="F318" s="98"/>
      <c r="G318" s="98"/>
      <c r="H318" s="98"/>
      <c r="I318" s="98"/>
      <c r="J318" s="98"/>
      <c r="K318" s="98"/>
    </row>
    <row r="319" spans="1:11" ht="13.5" customHeight="1">
      <c r="A319" s="98"/>
      <c r="B319" s="98"/>
      <c r="C319" s="98"/>
      <c r="D319" s="98"/>
      <c r="E319" s="98"/>
      <c r="F319" s="98"/>
      <c r="G319" s="98"/>
      <c r="H319" s="98"/>
      <c r="I319" s="98"/>
      <c r="J319" s="98"/>
      <c r="K319" s="98"/>
    </row>
    <row r="320" spans="1:11" ht="13.5" customHeight="1">
      <c r="A320" s="98"/>
      <c r="B320" s="98"/>
      <c r="C320" s="98"/>
      <c r="D320" s="98"/>
      <c r="E320" s="98"/>
      <c r="F320" s="98"/>
      <c r="G320" s="98"/>
      <c r="H320" s="98"/>
      <c r="I320" s="98"/>
      <c r="J320" s="98"/>
      <c r="K320" s="98"/>
    </row>
    <row r="321" spans="1:11" ht="13.5" customHeight="1">
      <c r="A321" s="98"/>
      <c r="B321" s="98"/>
      <c r="C321" s="98"/>
      <c r="D321" s="98"/>
      <c r="E321" s="98"/>
      <c r="F321" s="98"/>
      <c r="G321" s="98"/>
      <c r="H321" s="98"/>
      <c r="I321" s="98"/>
      <c r="J321" s="98"/>
      <c r="K321" s="98"/>
    </row>
    <row r="322" spans="1:11" ht="13.5" customHeight="1">
      <c r="A322" s="98"/>
      <c r="B322" s="98"/>
      <c r="C322" s="98"/>
      <c r="D322" s="98"/>
      <c r="E322" s="98"/>
      <c r="F322" s="98"/>
      <c r="G322" s="98"/>
      <c r="H322" s="98"/>
      <c r="I322" s="98"/>
      <c r="J322" s="98"/>
      <c r="K322" s="98"/>
    </row>
    <row r="323" spans="1:11" ht="13.5" customHeight="1">
      <c r="A323" s="98"/>
      <c r="B323" s="98"/>
      <c r="C323" s="98"/>
      <c r="D323" s="98"/>
      <c r="E323" s="98"/>
      <c r="F323" s="98"/>
      <c r="G323" s="98"/>
      <c r="H323" s="98"/>
      <c r="I323" s="98"/>
      <c r="J323" s="98"/>
      <c r="K323" s="98"/>
    </row>
    <row r="324" spans="1:11" ht="13.5" customHeight="1">
      <c r="A324" s="98"/>
      <c r="B324" s="98"/>
      <c r="C324" s="98"/>
      <c r="D324" s="98"/>
      <c r="E324" s="98"/>
      <c r="F324" s="98"/>
      <c r="G324" s="98"/>
      <c r="H324" s="98"/>
      <c r="I324" s="98"/>
      <c r="J324" s="98"/>
      <c r="K324" s="98"/>
    </row>
    <row r="325" spans="1:11" ht="13.5" customHeight="1">
      <c r="A325" s="98"/>
      <c r="B325" s="98"/>
      <c r="C325" s="98"/>
      <c r="D325" s="98"/>
      <c r="E325" s="98"/>
      <c r="F325" s="98"/>
      <c r="G325" s="98"/>
      <c r="H325" s="98"/>
      <c r="I325" s="98"/>
      <c r="J325" s="98"/>
      <c r="K325" s="98"/>
    </row>
    <row r="326" spans="1:11" ht="13.5" customHeight="1">
      <c r="A326" s="98"/>
      <c r="B326" s="98"/>
      <c r="C326" s="98"/>
      <c r="D326" s="98"/>
      <c r="E326" s="98"/>
      <c r="F326" s="98"/>
      <c r="G326" s="98"/>
      <c r="H326" s="98"/>
      <c r="I326" s="98"/>
      <c r="J326" s="98"/>
      <c r="K326" s="98"/>
    </row>
    <row r="327" spans="1:11" ht="13.5" customHeight="1">
      <c r="A327" s="98"/>
      <c r="B327" s="98"/>
      <c r="C327" s="98"/>
      <c r="D327" s="98"/>
      <c r="E327" s="98"/>
      <c r="F327" s="98"/>
      <c r="G327" s="98"/>
      <c r="H327" s="98"/>
      <c r="I327" s="98"/>
      <c r="J327" s="98"/>
      <c r="K327" s="98"/>
    </row>
    <row r="328" spans="1:11" ht="13.5" customHeight="1">
      <c r="A328" s="98"/>
      <c r="B328" s="98"/>
      <c r="C328" s="98"/>
      <c r="D328" s="98"/>
      <c r="E328" s="98"/>
      <c r="F328" s="98"/>
      <c r="G328" s="98"/>
      <c r="H328" s="98"/>
      <c r="I328" s="98"/>
      <c r="J328" s="98"/>
      <c r="K328" s="98"/>
    </row>
    <row r="329" spans="1:11" ht="13.5" customHeight="1">
      <c r="A329" s="98"/>
      <c r="B329" s="98"/>
      <c r="C329" s="98"/>
      <c r="D329" s="98"/>
      <c r="E329" s="98"/>
      <c r="F329" s="98"/>
      <c r="G329" s="98"/>
      <c r="H329" s="98"/>
      <c r="I329" s="98"/>
      <c r="J329" s="98"/>
      <c r="K329" s="98"/>
    </row>
    <row r="330" spans="1:11" ht="13.5" customHeight="1">
      <c r="A330" s="98"/>
      <c r="B330" s="98"/>
      <c r="C330" s="98"/>
      <c r="D330" s="98"/>
      <c r="E330" s="98"/>
      <c r="F330" s="98"/>
      <c r="G330" s="98"/>
      <c r="H330" s="98"/>
      <c r="I330" s="98"/>
      <c r="J330" s="98"/>
      <c r="K330" s="98"/>
    </row>
    <row r="331" spans="1:11" ht="13.5" customHeight="1">
      <c r="A331" s="98"/>
      <c r="B331" s="98"/>
      <c r="C331" s="98"/>
      <c r="D331" s="98"/>
      <c r="E331" s="98"/>
      <c r="F331" s="98"/>
      <c r="G331" s="98"/>
      <c r="H331" s="98"/>
      <c r="I331" s="98"/>
      <c r="J331" s="98"/>
      <c r="K331" s="98"/>
    </row>
    <row r="332" spans="1:11" ht="13.5" customHeight="1">
      <c r="A332" s="98"/>
      <c r="B332" s="98"/>
      <c r="C332" s="98"/>
      <c r="D332" s="98"/>
      <c r="E332" s="98"/>
      <c r="F332" s="98"/>
      <c r="G332" s="98"/>
      <c r="H332" s="98"/>
      <c r="I332" s="98"/>
      <c r="J332" s="98"/>
      <c r="K332" s="98"/>
    </row>
    <row r="333" spans="1:11" ht="13.5" customHeight="1">
      <c r="A333" s="98"/>
      <c r="B333" s="98"/>
      <c r="C333" s="98"/>
      <c r="D333" s="98"/>
      <c r="E333" s="98"/>
      <c r="F333" s="98"/>
      <c r="G333" s="98"/>
      <c r="H333" s="98"/>
      <c r="I333" s="98"/>
      <c r="J333" s="98"/>
      <c r="K333" s="98"/>
    </row>
    <row r="334" spans="1:11" ht="13.5" customHeight="1">
      <c r="A334" s="98"/>
      <c r="B334" s="98"/>
      <c r="C334" s="98"/>
      <c r="D334" s="98"/>
      <c r="E334" s="98"/>
      <c r="F334" s="98"/>
      <c r="G334" s="98"/>
      <c r="H334" s="98"/>
      <c r="I334" s="98"/>
      <c r="J334" s="98"/>
      <c r="K334" s="98"/>
    </row>
    <row r="335" spans="1:11" ht="13.5" customHeight="1">
      <c r="A335" s="98"/>
      <c r="B335" s="98"/>
      <c r="C335" s="98"/>
      <c r="D335" s="98"/>
      <c r="E335" s="98"/>
      <c r="F335" s="98"/>
      <c r="G335" s="98"/>
      <c r="H335" s="98"/>
      <c r="I335" s="98"/>
      <c r="J335" s="98"/>
      <c r="K335" s="98"/>
    </row>
    <row r="336" spans="1:11" ht="13.5" customHeight="1">
      <c r="A336" s="98"/>
      <c r="B336" s="98"/>
      <c r="C336" s="98"/>
      <c r="D336" s="98"/>
      <c r="E336" s="98"/>
      <c r="F336" s="98"/>
      <c r="G336" s="98"/>
      <c r="H336" s="98"/>
      <c r="I336" s="98"/>
      <c r="J336" s="98"/>
      <c r="K336" s="98"/>
    </row>
    <row r="337" spans="1:11" ht="13.5" customHeight="1">
      <c r="A337" s="98"/>
      <c r="B337" s="98"/>
      <c r="C337" s="98"/>
      <c r="D337" s="98"/>
      <c r="E337" s="98"/>
      <c r="F337" s="98"/>
      <c r="G337" s="98"/>
      <c r="H337" s="98"/>
      <c r="I337" s="98"/>
      <c r="J337" s="98"/>
      <c r="K337" s="98"/>
    </row>
    <row r="338" spans="1:11" ht="13.5" customHeight="1">
      <c r="A338" s="98"/>
      <c r="B338" s="98"/>
      <c r="C338" s="98"/>
      <c r="D338" s="98"/>
      <c r="E338" s="98"/>
      <c r="F338" s="98"/>
      <c r="G338" s="98"/>
      <c r="H338" s="98"/>
      <c r="I338" s="98"/>
      <c r="J338" s="98"/>
      <c r="K338" s="98"/>
    </row>
    <row r="339" spans="1:11" ht="13.5" customHeight="1">
      <c r="A339" s="98"/>
      <c r="B339" s="98"/>
      <c r="C339" s="98"/>
      <c r="D339" s="98"/>
      <c r="E339" s="98"/>
      <c r="F339" s="98"/>
      <c r="G339" s="98"/>
      <c r="H339" s="98"/>
      <c r="I339" s="98"/>
      <c r="J339" s="98"/>
      <c r="K339" s="98"/>
    </row>
    <row r="340" spans="1:11" ht="13.5" customHeight="1">
      <c r="A340" s="98"/>
      <c r="B340" s="98"/>
      <c r="C340" s="98"/>
      <c r="D340" s="98"/>
      <c r="E340" s="98"/>
      <c r="F340" s="98"/>
      <c r="G340" s="98"/>
      <c r="H340" s="98"/>
      <c r="I340" s="98"/>
      <c r="J340" s="98"/>
      <c r="K340" s="98"/>
    </row>
    <row r="341" spans="1:11" ht="13.5" customHeight="1">
      <c r="A341" s="98"/>
      <c r="B341" s="98"/>
      <c r="C341" s="98"/>
      <c r="D341" s="98"/>
      <c r="E341" s="98"/>
      <c r="F341" s="98"/>
      <c r="G341" s="98"/>
      <c r="H341" s="98"/>
      <c r="I341" s="98"/>
      <c r="J341" s="98"/>
      <c r="K341" s="98"/>
    </row>
    <row r="342" spans="1:11" ht="13.5" customHeight="1">
      <c r="A342" s="98"/>
      <c r="B342" s="98"/>
      <c r="C342" s="98"/>
      <c r="D342" s="98"/>
      <c r="E342" s="98"/>
      <c r="F342" s="98"/>
      <c r="G342" s="98"/>
      <c r="H342" s="98"/>
      <c r="I342" s="98"/>
      <c r="J342" s="98"/>
      <c r="K342" s="98"/>
    </row>
    <row r="343" spans="1:11" ht="13.5" customHeight="1">
      <c r="A343" s="98"/>
      <c r="B343" s="98"/>
      <c r="C343" s="98"/>
      <c r="D343" s="98"/>
      <c r="E343" s="98"/>
      <c r="F343" s="98"/>
      <c r="G343" s="98"/>
      <c r="H343" s="98"/>
      <c r="I343" s="98"/>
      <c r="J343" s="98"/>
      <c r="K343" s="98"/>
    </row>
    <row r="344" spans="1:11" ht="13.5" customHeight="1">
      <c r="A344" s="98"/>
      <c r="B344" s="98"/>
      <c r="C344" s="98"/>
      <c r="D344" s="98"/>
      <c r="E344" s="98"/>
      <c r="F344" s="98"/>
      <c r="G344" s="98"/>
      <c r="H344" s="98"/>
      <c r="I344" s="98"/>
      <c r="J344" s="98"/>
      <c r="K344" s="98"/>
    </row>
    <row r="345" spans="1:11" ht="13.5" customHeight="1">
      <c r="A345" s="98"/>
      <c r="B345" s="98"/>
      <c r="C345" s="98"/>
      <c r="D345" s="98"/>
      <c r="E345" s="98"/>
      <c r="F345" s="98"/>
      <c r="G345" s="98"/>
      <c r="H345" s="98"/>
      <c r="I345" s="98"/>
      <c r="J345" s="98"/>
      <c r="K345" s="98"/>
    </row>
    <row r="346" spans="1:11" ht="13.5" customHeight="1">
      <c r="A346" s="98"/>
      <c r="B346" s="98"/>
      <c r="C346" s="98"/>
      <c r="D346" s="98"/>
      <c r="E346" s="98"/>
      <c r="F346" s="98"/>
      <c r="G346" s="98"/>
      <c r="H346" s="98"/>
      <c r="I346" s="98"/>
      <c r="J346" s="98"/>
      <c r="K346" s="98"/>
    </row>
    <row r="347" spans="1:11" ht="13.5" customHeight="1">
      <c r="A347" s="98"/>
      <c r="B347" s="98"/>
      <c r="C347" s="98"/>
      <c r="D347" s="98"/>
      <c r="E347" s="98"/>
      <c r="F347" s="98"/>
      <c r="G347" s="98"/>
      <c r="H347" s="98"/>
      <c r="I347" s="98"/>
      <c r="J347" s="98"/>
      <c r="K347" s="98"/>
    </row>
    <row r="348" spans="1:11" ht="13.5" customHeight="1">
      <c r="A348" s="98"/>
      <c r="B348" s="98"/>
      <c r="C348" s="98"/>
      <c r="D348" s="98"/>
      <c r="E348" s="98"/>
      <c r="F348" s="98"/>
      <c r="G348" s="98"/>
      <c r="H348" s="98"/>
      <c r="I348" s="98"/>
      <c r="J348" s="98"/>
      <c r="K348" s="98"/>
    </row>
    <row r="349" spans="1:11" ht="13.5" customHeight="1">
      <c r="A349" s="98"/>
      <c r="B349" s="98"/>
      <c r="C349" s="98"/>
      <c r="D349" s="98"/>
      <c r="E349" s="98"/>
      <c r="F349" s="98"/>
      <c r="G349" s="98"/>
      <c r="H349" s="98"/>
      <c r="I349" s="98"/>
      <c r="J349" s="98"/>
      <c r="K349" s="98"/>
    </row>
    <row r="350" spans="1:11" ht="13.5" customHeight="1">
      <c r="A350" s="98"/>
      <c r="B350" s="98"/>
      <c r="C350" s="98"/>
      <c r="D350" s="98"/>
      <c r="E350" s="98"/>
      <c r="F350" s="98"/>
      <c r="G350" s="98"/>
      <c r="H350" s="98"/>
      <c r="I350" s="98"/>
      <c r="J350" s="98"/>
      <c r="K350" s="98"/>
    </row>
    <row r="351" spans="1:11" ht="13.5" customHeight="1">
      <c r="A351" s="98"/>
      <c r="B351" s="98"/>
      <c r="C351" s="98"/>
      <c r="D351" s="98"/>
      <c r="E351" s="98"/>
      <c r="F351" s="98"/>
      <c r="G351" s="98"/>
      <c r="H351" s="98"/>
      <c r="I351" s="98"/>
      <c r="J351" s="98"/>
      <c r="K351" s="98"/>
    </row>
    <row r="352" spans="1:11" ht="13.5" customHeight="1">
      <c r="A352" s="98"/>
      <c r="B352" s="98"/>
      <c r="C352" s="98"/>
      <c r="D352" s="98"/>
      <c r="E352" s="98"/>
      <c r="F352" s="98"/>
      <c r="G352" s="98"/>
      <c r="H352" s="98"/>
      <c r="I352" s="98"/>
      <c r="J352" s="98"/>
      <c r="K352" s="98"/>
    </row>
    <row r="353" spans="1:11" ht="13.5" customHeight="1">
      <c r="A353" s="98"/>
      <c r="B353" s="98"/>
      <c r="C353" s="98"/>
      <c r="D353" s="98"/>
      <c r="E353" s="98"/>
      <c r="F353" s="98"/>
      <c r="G353" s="98"/>
      <c r="H353" s="98"/>
      <c r="I353" s="98"/>
      <c r="J353" s="98"/>
      <c r="K353" s="98"/>
    </row>
    <row r="354" spans="1:11" ht="13.5" customHeight="1">
      <c r="A354" s="98"/>
      <c r="B354" s="98"/>
      <c r="C354" s="98"/>
      <c r="D354" s="98"/>
      <c r="E354" s="98"/>
      <c r="F354" s="98"/>
      <c r="G354" s="98"/>
      <c r="H354" s="98"/>
      <c r="I354" s="98"/>
      <c r="J354" s="98"/>
      <c r="K354" s="98"/>
    </row>
    <row r="355" spans="1:11" ht="13.5" customHeight="1">
      <c r="A355" s="98"/>
      <c r="B355" s="98"/>
      <c r="C355" s="98"/>
      <c r="D355" s="98"/>
      <c r="E355" s="98"/>
      <c r="F355" s="98"/>
      <c r="G355" s="98"/>
      <c r="H355" s="98"/>
      <c r="I355" s="98"/>
      <c r="J355" s="98"/>
      <c r="K355" s="98"/>
    </row>
    <row r="356" spans="1:11" ht="13.5" customHeight="1">
      <c r="A356" s="98"/>
      <c r="B356" s="98"/>
      <c r="C356" s="98"/>
      <c r="D356" s="98"/>
      <c r="E356" s="98"/>
      <c r="F356" s="98"/>
      <c r="G356" s="98"/>
      <c r="H356" s="98"/>
      <c r="I356" s="98"/>
      <c r="J356" s="98"/>
      <c r="K356" s="98"/>
    </row>
    <row r="357" spans="1:11" ht="13.5" customHeight="1">
      <c r="A357" s="98"/>
      <c r="B357" s="98"/>
      <c r="C357" s="98"/>
      <c r="D357" s="98"/>
      <c r="E357" s="98"/>
      <c r="F357" s="98"/>
      <c r="G357" s="98"/>
      <c r="H357" s="98"/>
      <c r="I357" s="98"/>
      <c r="J357" s="98"/>
      <c r="K357" s="98"/>
    </row>
    <row r="358" spans="1:11" ht="13.5" customHeight="1">
      <c r="A358" s="98"/>
      <c r="B358" s="98"/>
      <c r="C358" s="98"/>
      <c r="D358" s="98"/>
      <c r="E358" s="98"/>
      <c r="F358" s="98"/>
      <c r="G358" s="98"/>
      <c r="H358" s="98"/>
      <c r="I358" s="98"/>
      <c r="J358" s="98"/>
      <c r="K358" s="98"/>
    </row>
    <row r="359" spans="1:11" ht="13.5" customHeight="1">
      <c r="A359" s="98"/>
      <c r="B359" s="98"/>
      <c r="C359" s="98"/>
      <c r="D359" s="98"/>
      <c r="E359" s="98"/>
      <c r="F359" s="98"/>
      <c r="G359" s="98"/>
      <c r="H359" s="98"/>
      <c r="I359" s="98"/>
      <c r="J359" s="98"/>
      <c r="K359" s="98"/>
    </row>
    <row r="360" spans="1:11" ht="13.5" customHeight="1">
      <c r="A360" s="98"/>
      <c r="B360" s="98"/>
      <c r="C360" s="98"/>
      <c r="D360" s="98"/>
      <c r="E360" s="98"/>
      <c r="F360" s="98"/>
      <c r="G360" s="98"/>
      <c r="H360" s="98"/>
      <c r="I360" s="98"/>
      <c r="J360" s="98"/>
      <c r="K360" s="98"/>
    </row>
    <row r="361" spans="1:11" ht="13.5" customHeight="1">
      <c r="A361" s="98"/>
      <c r="B361" s="98"/>
      <c r="C361" s="98"/>
      <c r="D361" s="98"/>
      <c r="E361" s="98"/>
      <c r="F361" s="98"/>
      <c r="G361" s="98"/>
      <c r="H361" s="98"/>
      <c r="I361" s="98"/>
      <c r="J361" s="98"/>
      <c r="K361" s="98"/>
    </row>
    <row r="362" spans="1:11" ht="13.5" customHeight="1">
      <c r="A362" s="98"/>
      <c r="B362" s="98"/>
      <c r="C362" s="98"/>
      <c r="D362" s="98"/>
      <c r="E362" s="98"/>
      <c r="F362" s="98"/>
      <c r="G362" s="98"/>
      <c r="H362" s="98"/>
      <c r="I362" s="98"/>
      <c r="J362" s="98"/>
      <c r="K362" s="98"/>
    </row>
    <row r="363" spans="1:11" ht="13.5" customHeight="1">
      <c r="A363" s="98"/>
      <c r="B363" s="98"/>
      <c r="C363" s="98"/>
      <c r="D363" s="98"/>
      <c r="E363" s="98"/>
      <c r="F363" s="98"/>
      <c r="G363" s="98"/>
      <c r="H363" s="98"/>
      <c r="I363" s="98"/>
      <c r="J363" s="98"/>
      <c r="K363" s="98"/>
    </row>
    <row r="364" spans="1:11" ht="13.5" customHeight="1">
      <c r="A364" s="98"/>
      <c r="B364" s="98"/>
      <c r="C364" s="98"/>
      <c r="D364" s="98"/>
      <c r="E364" s="98"/>
      <c r="F364" s="98"/>
      <c r="G364" s="98"/>
      <c r="H364" s="98"/>
      <c r="I364" s="98"/>
      <c r="J364" s="98"/>
      <c r="K364" s="98"/>
    </row>
    <row r="365" spans="1:11" ht="13.5" customHeight="1">
      <c r="A365" s="98"/>
      <c r="B365" s="98"/>
      <c r="C365" s="98"/>
      <c r="D365" s="98"/>
      <c r="E365" s="98"/>
      <c r="F365" s="98"/>
      <c r="G365" s="98"/>
      <c r="H365" s="98"/>
      <c r="I365" s="98"/>
      <c r="J365" s="98"/>
      <c r="K365" s="98"/>
    </row>
    <row r="366" spans="1:11" ht="13.5" customHeight="1">
      <c r="A366" s="98"/>
      <c r="B366" s="98"/>
      <c r="C366" s="98"/>
      <c r="D366" s="98"/>
      <c r="E366" s="98"/>
      <c r="F366" s="98"/>
      <c r="G366" s="98"/>
      <c r="H366" s="98"/>
      <c r="I366" s="98"/>
      <c r="J366" s="98"/>
      <c r="K366" s="98"/>
    </row>
    <row r="367" spans="1:11" ht="13.5" customHeight="1">
      <c r="A367" s="98"/>
      <c r="B367" s="98"/>
      <c r="C367" s="98"/>
      <c r="D367" s="98"/>
      <c r="E367" s="98"/>
      <c r="F367" s="98"/>
      <c r="G367" s="98"/>
      <c r="H367" s="98"/>
      <c r="I367" s="98"/>
      <c r="J367" s="98"/>
      <c r="K367" s="98"/>
    </row>
    <row r="368" spans="1:11" ht="13.5" customHeight="1">
      <c r="A368" s="98"/>
      <c r="B368" s="98"/>
      <c r="C368" s="98"/>
      <c r="D368" s="98"/>
      <c r="E368" s="98"/>
      <c r="F368" s="98"/>
      <c r="G368" s="98"/>
      <c r="H368" s="98"/>
      <c r="I368" s="98"/>
      <c r="J368" s="98"/>
      <c r="K368" s="98"/>
    </row>
    <row r="369" spans="1:11" ht="13.5" customHeight="1">
      <c r="A369" s="98"/>
      <c r="B369" s="98"/>
      <c r="C369" s="98"/>
      <c r="D369" s="98"/>
      <c r="E369" s="98"/>
      <c r="F369" s="98"/>
      <c r="G369" s="98"/>
      <c r="H369" s="98"/>
      <c r="I369" s="98"/>
      <c r="J369" s="98"/>
      <c r="K369" s="98"/>
    </row>
    <row r="370" spans="1:11" ht="13.5" customHeight="1">
      <c r="A370" s="98"/>
      <c r="B370" s="98"/>
      <c r="C370" s="98"/>
      <c r="D370" s="98"/>
      <c r="E370" s="98"/>
      <c r="F370" s="98"/>
      <c r="G370" s="98"/>
      <c r="H370" s="98"/>
      <c r="I370" s="98"/>
      <c r="J370" s="98"/>
      <c r="K370" s="98"/>
    </row>
    <row r="371" spans="1:11" ht="13.5" customHeight="1">
      <c r="A371" s="98"/>
      <c r="B371" s="98"/>
      <c r="C371" s="98"/>
      <c r="D371" s="98"/>
      <c r="E371" s="98"/>
      <c r="F371" s="98"/>
      <c r="G371" s="98"/>
      <c r="H371" s="98"/>
      <c r="I371" s="98"/>
      <c r="J371" s="98"/>
      <c r="K371" s="98"/>
    </row>
    <row r="372" spans="1:11" ht="13.5" customHeight="1">
      <c r="A372" s="98"/>
      <c r="B372" s="98"/>
      <c r="C372" s="98"/>
      <c r="D372" s="98"/>
      <c r="E372" s="98"/>
      <c r="F372" s="98"/>
      <c r="G372" s="98"/>
      <c r="H372" s="98"/>
      <c r="I372" s="98"/>
      <c r="J372" s="98"/>
      <c r="K372" s="98"/>
    </row>
    <row r="373" spans="1:11" ht="13.5" customHeight="1">
      <c r="A373" s="98"/>
      <c r="B373" s="98"/>
      <c r="C373" s="98"/>
      <c r="D373" s="98"/>
      <c r="E373" s="98"/>
      <c r="F373" s="98"/>
      <c r="G373" s="98"/>
      <c r="H373" s="98"/>
      <c r="I373" s="98"/>
      <c r="J373" s="98"/>
      <c r="K373" s="98"/>
    </row>
    <row r="374" spans="1:11" ht="13.5" customHeight="1">
      <c r="A374" s="98"/>
      <c r="B374" s="98"/>
      <c r="C374" s="98"/>
      <c r="D374" s="98"/>
      <c r="E374" s="98"/>
      <c r="F374" s="98"/>
      <c r="G374" s="98"/>
      <c r="H374" s="98"/>
      <c r="I374" s="98"/>
      <c r="J374" s="98"/>
      <c r="K374" s="98"/>
    </row>
    <row r="375" spans="1:11" ht="13.5" customHeight="1">
      <c r="A375" s="98"/>
      <c r="B375" s="98"/>
      <c r="C375" s="98"/>
      <c r="D375" s="98"/>
      <c r="E375" s="98"/>
      <c r="F375" s="98"/>
      <c r="G375" s="98"/>
      <c r="H375" s="98"/>
      <c r="I375" s="98"/>
      <c r="J375" s="98"/>
      <c r="K375" s="98"/>
    </row>
    <row r="376" spans="1:11" ht="13.5" customHeight="1">
      <c r="A376" s="98"/>
      <c r="B376" s="98"/>
      <c r="C376" s="98"/>
      <c r="D376" s="98"/>
      <c r="E376" s="98"/>
      <c r="F376" s="98"/>
      <c r="G376" s="98"/>
      <c r="H376" s="98"/>
      <c r="I376" s="98"/>
      <c r="J376" s="98"/>
      <c r="K376" s="98"/>
    </row>
    <row r="377" spans="1:11" ht="13.5" customHeight="1">
      <c r="A377" s="98"/>
      <c r="B377" s="98"/>
      <c r="C377" s="98"/>
      <c r="D377" s="98"/>
      <c r="E377" s="98"/>
      <c r="F377" s="98"/>
      <c r="G377" s="98"/>
      <c r="H377" s="98"/>
      <c r="I377" s="98"/>
      <c r="J377" s="98"/>
      <c r="K377" s="98"/>
    </row>
    <row r="378" spans="1:11" ht="13.5" customHeight="1">
      <c r="A378" s="98"/>
      <c r="B378" s="98"/>
      <c r="C378" s="98"/>
      <c r="D378" s="98"/>
      <c r="E378" s="98"/>
      <c r="F378" s="98"/>
      <c r="G378" s="98"/>
      <c r="H378" s="98"/>
      <c r="I378" s="98"/>
      <c r="J378" s="98"/>
      <c r="K378" s="98"/>
    </row>
    <row r="379" spans="1:11" ht="13.5" customHeight="1">
      <c r="A379" s="98"/>
      <c r="B379" s="98"/>
      <c r="C379" s="98"/>
      <c r="D379" s="98"/>
      <c r="E379" s="98"/>
      <c r="F379" s="98"/>
      <c r="G379" s="98"/>
      <c r="H379" s="98"/>
      <c r="I379" s="98"/>
      <c r="J379" s="98"/>
      <c r="K379" s="98"/>
    </row>
    <row r="380" spans="1:11" ht="13.5" customHeight="1">
      <c r="A380" s="98"/>
      <c r="B380" s="98"/>
      <c r="C380" s="98"/>
      <c r="D380" s="98"/>
      <c r="E380" s="98"/>
      <c r="F380" s="98"/>
      <c r="G380" s="98"/>
      <c r="H380" s="98"/>
      <c r="I380" s="98"/>
      <c r="J380" s="98"/>
      <c r="K380" s="98"/>
    </row>
    <row r="381" spans="1:11" ht="13.5" customHeight="1">
      <c r="A381" s="98"/>
      <c r="B381" s="98"/>
      <c r="C381" s="98"/>
      <c r="D381" s="98"/>
      <c r="E381" s="98"/>
      <c r="F381" s="98"/>
      <c r="G381" s="98"/>
      <c r="H381" s="98"/>
      <c r="I381" s="98"/>
      <c r="J381" s="98"/>
      <c r="K381" s="98"/>
    </row>
    <row r="382" spans="1:11" ht="13.5" customHeight="1">
      <c r="A382" s="98"/>
      <c r="B382" s="98"/>
      <c r="C382" s="98"/>
      <c r="D382" s="98"/>
      <c r="E382" s="98"/>
      <c r="F382" s="98"/>
      <c r="G382" s="98"/>
      <c r="H382" s="98"/>
      <c r="I382" s="98"/>
      <c r="J382" s="98"/>
      <c r="K382" s="98"/>
    </row>
    <row r="383" spans="1:11" ht="13.5" customHeight="1">
      <c r="A383" s="98"/>
      <c r="B383" s="98"/>
      <c r="C383" s="98"/>
      <c r="D383" s="98"/>
      <c r="E383" s="98"/>
      <c r="F383" s="98"/>
      <c r="G383" s="98"/>
      <c r="H383" s="98"/>
      <c r="I383" s="98"/>
      <c r="J383" s="98"/>
      <c r="K383" s="98"/>
    </row>
    <row r="384" spans="1:11" ht="13.5" customHeight="1">
      <c r="A384" s="98"/>
      <c r="B384" s="98"/>
      <c r="C384" s="98"/>
      <c r="D384" s="98"/>
      <c r="E384" s="98"/>
      <c r="F384" s="98"/>
      <c r="G384" s="98"/>
      <c r="H384" s="98"/>
      <c r="I384" s="98"/>
      <c r="J384" s="98"/>
      <c r="K384" s="98"/>
    </row>
    <row r="385" spans="1:11" ht="13.5" customHeight="1">
      <c r="A385" s="98"/>
      <c r="B385" s="98"/>
      <c r="C385" s="98"/>
      <c r="D385" s="98"/>
      <c r="E385" s="98"/>
      <c r="F385" s="98"/>
      <c r="G385" s="98"/>
      <c r="H385" s="98"/>
      <c r="I385" s="98"/>
      <c r="J385" s="98"/>
      <c r="K385" s="98"/>
    </row>
    <row r="386" spans="1:11" ht="13.5" customHeight="1">
      <c r="A386" s="98"/>
      <c r="B386" s="98"/>
      <c r="C386" s="98"/>
      <c r="D386" s="98"/>
      <c r="E386" s="98"/>
      <c r="F386" s="98"/>
      <c r="G386" s="98"/>
      <c r="H386" s="98"/>
      <c r="I386" s="98"/>
      <c r="J386" s="98"/>
      <c r="K386" s="98"/>
    </row>
    <row r="387" spans="1:11" ht="13.5" customHeight="1">
      <c r="A387" s="98"/>
      <c r="B387" s="98"/>
      <c r="C387" s="98"/>
      <c r="D387" s="98"/>
      <c r="E387" s="98"/>
      <c r="F387" s="98"/>
      <c r="G387" s="98"/>
      <c r="H387" s="98"/>
      <c r="I387" s="98"/>
      <c r="J387" s="98"/>
      <c r="K387" s="98"/>
    </row>
    <row r="388" spans="1:11" ht="13.5" customHeight="1">
      <c r="A388" s="98"/>
      <c r="B388" s="98"/>
      <c r="C388" s="98"/>
      <c r="D388" s="98"/>
      <c r="E388" s="98"/>
      <c r="F388" s="98"/>
      <c r="G388" s="98"/>
      <c r="H388" s="98"/>
      <c r="I388" s="98"/>
      <c r="J388" s="98"/>
      <c r="K388" s="98"/>
    </row>
    <row r="389" spans="1:11" ht="13.5" customHeight="1">
      <c r="A389" s="98"/>
      <c r="B389" s="98"/>
      <c r="C389" s="98"/>
      <c r="D389" s="98"/>
      <c r="E389" s="98"/>
      <c r="F389" s="98"/>
      <c r="G389" s="98"/>
      <c r="H389" s="98"/>
      <c r="I389" s="98"/>
      <c r="J389" s="98"/>
      <c r="K389" s="98"/>
    </row>
    <row r="390" spans="1:11" ht="13.5" customHeight="1">
      <c r="A390" s="98"/>
      <c r="B390" s="98"/>
      <c r="C390" s="98"/>
      <c r="D390" s="98"/>
      <c r="E390" s="98"/>
      <c r="F390" s="98"/>
      <c r="G390" s="98"/>
      <c r="H390" s="98"/>
      <c r="I390" s="98"/>
      <c r="J390" s="98"/>
      <c r="K390" s="98"/>
    </row>
    <row r="391" spans="1:11" ht="13.5" customHeight="1">
      <c r="A391" s="98"/>
      <c r="B391" s="98"/>
      <c r="C391" s="98"/>
      <c r="D391" s="98"/>
      <c r="E391" s="98"/>
      <c r="F391" s="98"/>
      <c r="G391" s="98"/>
      <c r="H391" s="98"/>
      <c r="I391" s="98"/>
      <c r="J391" s="98"/>
      <c r="K391" s="98"/>
    </row>
    <row r="392" spans="1:11" ht="13.5" customHeight="1">
      <c r="A392" s="98"/>
      <c r="B392" s="98"/>
      <c r="C392" s="98"/>
      <c r="D392" s="98"/>
      <c r="E392" s="98"/>
      <c r="F392" s="98"/>
      <c r="G392" s="98"/>
      <c r="H392" s="98"/>
      <c r="I392" s="98"/>
      <c r="J392" s="98"/>
      <c r="K392" s="98"/>
    </row>
    <row r="393" spans="1:11" ht="13.5" customHeight="1">
      <c r="A393" s="98"/>
      <c r="B393" s="98"/>
      <c r="C393" s="98"/>
      <c r="D393" s="98"/>
      <c r="E393" s="98"/>
      <c r="F393" s="98"/>
      <c r="G393" s="98"/>
      <c r="H393" s="98"/>
      <c r="I393" s="98"/>
      <c r="J393" s="98"/>
      <c r="K393" s="98"/>
    </row>
    <row r="394" spans="1:11" ht="13.5" customHeight="1">
      <c r="A394" s="98"/>
      <c r="B394" s="98"/>
      <c r="C394" s="98"/>
      <c r="D394" s="98"/>
      <c r="E394" s="98"/>
      <c r="F394" s="98"/>
      <c r="G394" s="98"/>
      <c r="H394" s="98"/>
      <c r="I394" s="98"/>
      <c r="J394" s="98"/>
      <c r="K394" s="98"/>
    </row>
    <row r="395" spans="1:11" ht="13.5" customHeight="1">
      <c r="A395" s="98"/>
      <c r="B395" s="98"/>
      <c r="C395" s="98"/>
      <c r="D395" s="98"/>
      <c r="E395" s="98"/>
      <c r="F395" s="98"/>
      <c r="G395" s="98"/>
      <c r="H395" s="98"/>
      <c r="I395" s="98"/>
      <c r="J395" s="98"/>
      <c r="K395" s="98"/>
    </row>
    <row r="396" spans="1:11" ht="13.5" customHeight="1">
      <c r="A396" s="98"/>
      <c r="B396" s="98"/>
      <c r="C396" s="98"/>
      <c r="D396" s="98"/>
      <c r="E396" s="98"/>
      <c r="F396" s="98"/>
      <c r="G396" s="98"/>
      <c r="H396" s="98"/>
      <c r="I396" s="98"/>
      <c r="J396" s="98"/>
      <c r="K396" s="98"/>
    </row>
    <row r="397" spans="1:11" ht="13.5" customHeight="1">
      <c r="A397" s="98"/>
      <c r="B397" s="98"/>
      <c r="C397" s="98"/>
      <c r="D397" s="98"/>
      <c r="E397" s="98"/>
      <c r="F397" s="98"/>
      <c r="G397" s="98"/>
      <c r="H397" s="98"/>
      <c r="I397" s="98"/>
      <c r="J397" s="98"/>
      <c r="K397" s="98"/>
    </row>
    <row r="398" spans="1:11" ht="13.5" customHeight="1">
      <c r="A398" s="98"/>
      <c r="B398" s="98"/>
      <c r="C398" s="98"/>
      <c r="D398" s="98"/>
      <c r="E398" s="98"/>
      <c r="F398" s="98"/>
      <c r="G398" s="98"/>
      <c r="H398" s="98"/>
      <c r="I398" s="98"/>
      <c r="J398" s="98"/>
      <c r="K398" s="98"/>
    </row>
    <row r="399" spans="1:11" ht="13.5" customHeight="1">
      <c r="A399" s="98"/>
      <c r="B399" s="98"/>
      <c r="C399" s="98"/>
      <c r="D399" s="98"/>
      <c r="E399" s="98"/>
      <c r="F399" s="98"/>
      <c r="G399" s="98"/>
      <c r="H399" s="98"/>
      <c r="I399" s="98"/>
      <c r="J399" s="98"/>
      <c r="K399" s="98"/>
    </row>
    <row r="400" spans="1:11" ht="13.5" customHeight="1">
      <c r="A400" s="98"/>
      <c r="B400" s="98"/>
      <c r="C400" s="98"/>
      <c r="D400" s="98"/>
      <c r="E400" s="98"/>
      <c r="F400" s="98"/>
      <c r="G400" s="98"/>
      <c r="H400" s="98"/>
      <c r="I400" s="98"/>
      <c r="J400" s="98"/>
      <c r="K400" s="98"/>
    </row>
    <row r="401" spans="1:11" ht="13.5" customHeight="1">
      <c r="A401" s="98"/>
      <c r="B401" s="98"/>
      <c r="C401" s="98"/>
      <c r="D401" s="98"/>
      <c r="E401" s="98"/>
      <c r="F401" s="98"/>
      <c r="G401" s="98"/>
      <c r="H401" s="98"/>
      <c r="I401" s="98"/>
      <c r="J401" s="98"/>
      <c r="K401" s="98"/>
    </row>
    <row r="402" spans="1:11" ht="13.5" customHeight="1">
      <c r="A402" s="98"/>
      <c r="B402" s="98"/>
      <c r="C402" s="98"/>
      <c r="D402" s="98"/>
      <c r="E402" s="98"/>
      <c r="F402" s="98"/>
      <c r="G402" s="98"/>
      <c r="H402" s="98"/>
      <c r="I402" s="98"/>
      <c r="J402" s="98"/>
      <c r="K402" s="98"/>
    </row>
    <row r="403" spans="1:11" ht="13.5" customHeight="1">
      <c r="A403" s="98"/>
      <c r="B403" s="98"/>
      <c r="C403" s="98"/>
      <c r="D403" s="98"/>
      <c r="E403" s="98"/>
      <c r="F403" s="98"/>
      <c r="G403" s="98"/>
      <c r="H403" s="98"/>
      <c r="I403" s="98"/>
      <c r="J403" s="98"/>
      <c r="K403" s="98"/>
    </row>
    <row r="404" spans="1:11" ht="13.5" customHeight="1">
      <c r="A404" s="98"/>
      <c r="B404" s="98"/>
      <c r="C404" s="98"/>
      <c r="D404" s="98"/>
      <c r="E404" s="98"/>
      <c r="F404" s="98"/>
      <c r="G404" s="98"/>
      <c r="H404" s="98"/>
      <c r="I404" s="98"/>
      <c r="J404" s="98"/>
      <c r="K404" s="98"/>
    </row>
    <row r="405" spans="1:11" ht="13.5" customHeight="1">
      <c r="A405" s="98"/>
      <c r="B405" s="98"/>
      <c r="C405" s="98"/>
      <c r="D405" s="98"/>
      <c r="E405" s="98"/>
      <c r="F405" s="98"/>
      <c r="G405" s="98"/>
      <c r="H405" s="98"/>
      <c r="I405" s="98"/>
      <c r="J405" s="98"/>
      <c r="K405" s="98"/>
    </row>
    <row r="406" spans="1:11" ht="13.5" customHeight="1">
      <c r="A406" s="98"/>
      <c r="B406" s="98"/>
      <c r="C406" s="98"/>
      <c r="D406" s="98"/>
      <c r="E406" s="98"/>
      <c r="F406" s="98"/>
      <c r="G406" s="98"/>
      <c r="H406" s="98"/>
      <c r="I406" s="98"/>
      <c r="J406" s="98"/>
      <c r="K406" s="98"/>
    </row>
    <row r="407" spans="1:11" ht="13.5" customHeight="1">
      <c r="A407" s="98"/>
      <c r="B407" s="98"/>
      <c r="C407" s="98"/>
      <c r="D407" s="98"/>
      <c r="E407" s="98"/>
      <c r="F407" s="98"/>
      <c r="G407" s="98"/>
      <c r="H407" s="98"/>
      <c r="I407" s="98"/>
      <c r="J407" s="98"/>
      <c r="K407" s="98"/>
    </row>
    <row r="408" spans="1:11" ht="13.5" customHeight="1">
      <c r="A408" s="98"/>
      <c r="B408" s="98"/>
      <c r="C408" s="98"/>
      <c r="D408" s="98"/>
      <c r="E408" s="98"/>
      <c r="F408" s="98"/>
      <c r="G408" s="98"/>
      <c r="H408" s="98"/>
      <c r="I408" s="98"/>
      <c r="J408" s="98"/>
      <c r="K408" s="98"/>
    </row>
    <row r="409" spans="1:11" ht="13.5" customHeight="1">
      <c r="A409" s="98"/>
      <c r="B409" s="98"/>
      <c r="C409" s="98"/>
      <c r="D409" s="98"/>
      <c r="E409" s="98"/>
      <c r="F409" s="98"/>
      <c r="G409" s="98"/>
      <c r="H409" s="98"/>
      <c r="I409" s="98"/>
      <c r="J409" s="98"/>
      <c r="K409" s="98"/>
    </row>
    <row r="410" spans="1:11" ht="13.5" customHeight="1">
      <c r="A410" s="98"/>
      <c r="B410" s="98"/>
      <c r="C410" s="98"/>
      <c r="D410" s="98"/>
      <c r="E410" s="98"/>
      <c r="F410" s="98"/>
      <c r="G410" s="98"/>
      <c r="H410" s="98"/>
      <c r="I410" s="98"/>
      <c r="J410" s="98"/>
      <c r="K410" s="98"/>
    </row>
    <row r="411" spans="1:11" ht="13.5" customHeight="1">
      <c r="A411" s="98"/>
      <c r="B411" s="98"/>
      <c r="C411" s="98"/>
      <c r="D411" s="98"/>
      <c r="E411" s="98"/>
      <c r="F411" s="98"/>
      <c r="G411" s="98"/>
      <c r="H411" s="98"/>
      <c r="I411" s="98"/>
      <c r="J411" s="98"/>
      <c r="K411" s="98"/>
    </row>
    <row r="412" spans="1:11" ht="13.5" customHeight="1">
      <c r="A412" s="98"/>
      <c r="B412" s="98"/>
      <c r="C412" s="98"/>
      <c r="D412" s="98"/>
      <c r="E412" s="98"/>
      <c r="F412" s="98"/>
      <c r="G412" s="98"/>
      <c r="H412" s="98"/>
      <c r="I412" s="98"/>
      <c r="J412" s="98"/>
      <c r="K412" s="98"/>
    </row>
    <row r="413" spans="1:11" ht="13.5" customHeight="1">
      <c r="A413" s="98"/>
      <c r="B413" s="98"/>
      <c r="C413" s="98"/>
      <c r="D413" s="98"/>
      <c r="E413" s="98"/>
      <c r="F413" s="98"/>
      <c r="G413" s="98"/>
      <c r="H413" s="98"/>
      <c r="I413" s="98"/>
      <c r="J413" s="98"/>
      <c r="K413" s="98"/>
    </row>
    <row r="414" spans="1:11" ht="13.5" customHeight="1">
      <c r="A414" s="98"/>
      <c r="B414" s="98"/>
      <c r="C414" s="98"/>
      <c r="D414" s="98"/>
      <c r="E414" s="98"/>
      <c r="F414" s="98"/>
      <c r="G414" s="98"/>
      <c r="H414" s="98"/>
      <c r="I414" s="98"/>
      <c r="J414" s="98"/>
      <c r="K414" s="98"/>
    </row>
    <row r="415" spans="1:11" ht="13.5" customHeight="1">
      <c r="A415" s="98"/>
      <c r="B415" s="98"/>
      <c r="C415" s="98"/>
      <c r="D415" s="98"/>
      <c r="E415" s="98"/>
      <c r="F415" s="98"/>
      <c r="G415" s="98"/>
      <c r="H415" s="98"/>
      <c r="I415" s="98"/>
      <c r="J415" s="98"/>
      <c r="K415" s="98"/>
    </row>
    <row r="416" spans="1:11" ht="13.5" customHeight="1">
      <c r="A416" s="98"/>
      <c r="B416" s="98"/>
      <c r="C416" s="98"/>
      <c r="D416" s="98"/>
      <c r="E416" s="98"/>
      <c r="F416" s="98"/>
      <c r="G416" s="98"/>
      <c r="H416" s="98"/>
      <c r="I416" s="98"/>
      <c r="J416" s="98"/>
      <c r="K416" s="98"/>
    </row>
    <row r="417" spans="1:11" ht="13.5" customHeight="1">
      <c r="A417" s="98"/>
      <c r="B417" s="98"/>
      <c r="C417" s="98"/>
      <c r="D417" s="98"/>
      <c r="E417" s="98"/>
      <c r="F417" s="98"/>
      <c r="G417" s="98"/>
      <c r="H417" s="98"/>
      <c r="I417" s="98"/>
      <c r="J417" s="98"/>
      <c r="K417" s="98"/>
    </row>
    <row r="418" spans="1:11" ht="13.5" customHeight="1">
      <c r="A418" s="98"/>
      <c r="B418" s="98"/>
      <c r="C418" s="98"/>
      <c r="D418" s="98"/>
      <c r="E418" s="98"/>
      <c r="F418" s="98"/>
      <c r="G418" s="98"/>
      <c r="H418" s="98"/>
      <c r="I418" s="98"/>
      <c r="J418" s="98"/>
      <c r="K418" s="98"/>
    </row>
    <row r="419" spans="1:11" ht="13.5" customHeight="1">
      <c r="A419" s="98"/>
      <c r="B419" s="98"/>
      <c r="C419" s="98"/>
      <c r="D419" s="98"/>
      <c r="E419" s="98"/>
      <c r="F419" s="98"/>
      <c r="G419" s="98"/>
      <c r="H419" s="98"/>
      <c r="I419" s="98"/>
      <c r="J419" s="98"/>
      <c r="K419" s="98"/>
    </row>
    <row r="420" spans="1:11" ht="13.5" customHeight="1">
      <c r="A420" s="98"/>
      <c r="B420" s="98"/>
      <c r="C420" s="98"/>
      <c r="D420" s="98"/>
      <c r="E420" s="98"/>
      <c r="F420" s="98"/>
      <c r="G420" s="98"/>
      <c r="H420" s="98"/>
      <c r="I420" s="98"/>
      <c r="J420" s="98"/>
      <c r="K420" s="98"/>
    </row>
    <row r="421" spans="1:11" ht="13.5" customHeight="1">
      <c r="A421" s="98"/>
      <c r="B421" s="98"/>
      <c r="C421" s="98"/>
      <c r="D421" s="98"/>
      <c r="E421" s="98"/>
      <c r="F421" s="98"/>
      <c r="G421" s="98"/>
      <c r="H421" s="98"/>
      <c r="I421" s="98"/>
      <c r="J421" s="98"/>
      <c r="K421" s="98"/>
    </row>
    <row r="422" spans="1:11" ht="13.5" customHeight="1">
      <c r="A422" s="98"/>
      <c r="B422" s="98"/>
      <c r="C422" s="98"/>
      <c r="D422" s="98"/>
      <c r="E422" s="98"/>
      <c r="F422" s="98"/>
      <c r="G422" s="98"/>
      <c r="H422" s="98"/>
      <c r="I422" s="98"/>
      <c r="J422" s="98"/>
      <c r="K422" s="98"/>
    </row>
    <row r="423" spans="1:11" ht="13.5" customHeight="1">
      <c r="A423" s="98"/>
      <c r="B423" s="98"/>
      <c r="C423" s="98"/>
      <c r="D423" s="98"/>
      <c r="E423" s="98"/>
      <c r="F423" s="98"/>
      <c r="G423" s="98"/>
      <c r="H423" s="98"/>
      <c r="I423" s="98"/>
      <c r="J423" s="98"/>
      <c r="K423" s="98"/>
    </row>
    <row r="424" spans="1:11" ht="13.5" customHeight="1">
      <c r="A424" s="98"/>
      <c r="B424" s="98"/>
      <c r="C424" s="98"/>
      <c r="D424" s="98"/>
      <c r="E424" s="98"/>
      <c r="F424" s="98"/>
      <c r="G424" s="98"/>
      <c r="H424" s="98"/>
      <c r="I424" s="98"/>
      <c r="J424" s="98"/>
      <c r="K424" s="98"/>
    </row>
    <row r="425" spans="1:11" ht="13.5" customHeight="1">
      <c r="A425" s="98"/>
      <c r="B425" s="98"/>
      <c r="C425" s="98"/>
      <c r="D425" s="98"/>
      <c r="E425" s="98"/>
      <c r="F425" s="98"/>
      <c r="G425" s="98"/>
      <c r="H425" s="98"/>
      <c r="I425" s="98"/>
      <c r="J425" s="98"/>
      <c r="K425" s="98"/>
    </row>
    <row r="426" spans="1:11" ht="13.5" customHeight="1">
      <c r="A426" s="98"/>
      <c r="B426" s="98"/>
      <c r="C426" s="98"/>
      <c r="D426" s="98"/>
      <c r="E426" s="98"/>
      <c r="F426" s="98"/>
      <c r="G426" s="98"/>
      <c r="H426" s="98"/>
      <c r="I426" s="98"/>
      <c r="J426" s="98"/>
      <c r="K426" s="98"/>
    </row>
    <row r="427" spans="1:11" ht="13.5" customHeight="1">
      <c r="A427" s="98"/>
      <c r="B427" s="98"/>
      <c r="C427" s="98"/>
      <c r="D427" s="98"/>
      <c r="E427" s="98"/>
      <c r="F427" s="98"/>
      <c r="G427" s="98"/>
      <c r="H427" s="98"/>
      <c r="I427" s="98"/>
      <c r="J427" s="98"/>
      <c r="K427" s="98"/>
    </row>
    <row r="428" spans="1:11" ht="13.5" customHeight="1">
      <c r="A428" s="98"/>
      <c r="B428" s="98"/>
      <c r="C428" s="98"/>
      <c r="D428" s="98"/>
      <c r="E428" s="98"/>
      <c r="F428" s="98"/>
      <c r="G428" s="98"/>
      <c r="H428" s="98"/>
      <c r="I428" s="98"/>
      <c r="J428" s="98"/>
      <c r="K428" s="98"/>
    </row>
    <row r="429" spans="1:11" ht="13.5" customHeight="1">
      <c r="A429" s="98"/>
      <c r="B429" s="98"/>
      <c r="C429" s="98"/>
      <c r="D429" s="98"/>
      <c r="E429" s="98"/>
      <c r="F429" s="98"/>
      <c r="G429" s="98"/>
      <c r="H429" s="98"/>
      <c r="I429" s="98"/>
      <c r="J429" s="98"/>
      <c r="K429" s="98"/>
    </row>
    <row r="430" spans="1:11" ht="13.5" customHeight="1">
      <c r="A430" s="98"/>
      <c r="B430" s="98"/>
      <c r="C430" s="98"/>
      <c r="D430" s="98"/>
      <c r="E430" s="98"/>
      <c r="F430" s="98"/>
      <c r="G430" s="98"/>
      <c r="H430" s="98"/>
      <c r="I430" s="98"/>
      <c r="J430" s="98"/>
      <c r="K430" s="98"/>
    </row>
    <row r="431" spans="1:11" ht="13.5" customHeight="1">
      <c r="A431" s="98"/>
      <c r="B431" s="98"/>
      <c r="C431" s="98"/>
      <c r="D431" s="98"/>
      <c r="E431" s="98"/>
      <c r="F431" s="98"/>
      <c r="G431" s="98"/>
      <c r="H431" s="98"/>
      <c r="I431" s="98"/>
      <c r="J431" s="98"/>
      <c r="K431" s="98"/>
    </row>
    <row r="432" spans="1:11" ht="13.5" customHeight="1">
      <c r="A432" s="98"/>
      <c r="B432" s="98"/>
      <c r="C432" s="98"/>
      <c r="D432" s="98"/>
      <c r="E432" s="98"/>
      <c r="F432" s="98"/>
      <c r="G432" s="98"/>
      <c r="H432" s="98"/>
      <c r="I432" s="98"/>
      <c r="J432" s="98"/>
      <c r="K432" s="98"/>
    </row>
    <row r="433" spans="1:11" ht="13.5" customHeight="1">
      <c r="A433" s="98"/>
      <c r="B433" s="98"/>
      <c r="C433" s="98"/>
      <c r="D433" s="98"/>
      <c r="E433" s="98"/>
      <c r="F433" s="98"/>
      <c r="G433" s="98"/>
      <c r="H433" s="98"/>
      <c r="I433" s="98"/>
      <c r="J433" s="98"/>
      <c r="K433" s="98"/>
    </row>
    <row r="434" spans="1:11" ht="13.5" customHeight="1">
      <c r="A434" s="98"/>
      <c r="B434" s="98"/>
      <c r="C434" s="98"/>
      <c r="D434" s="98"/>
      <c r="E434" s="98"/>
      <c r="F434" s="98"/>
      <c r="G434" s="98"/>
      <c r="H434" s="98"/>
      <c r="I434" s="98"/>
      <c r="J434" s="98"/>
      <c r="K434" s="98"/>
    </row>
    <row r="435" spans="1:11" ht="13.5" customHeight="1">
      <c r="A435" s="98"/>
      <c r="B435" s="98"/>
      <c r="C435" s="98"/>
      <c r="D435" s="98"/>
      <c r="E435" s="98"/>
      <c r="F435" s="98"/>
      <c r="G435" s="98"/>
      <c r="H435" s="98"/>
      <c r="I435" s="98"/>
      <c r="J435" s="98"/>
      <c r="K435" s="98"/>
    </row>
    <row r="436" spans="1:11" ht="13.5" customHeight="1">
      <c r="A436" s="98"/>
      <c r="B436" s="98"/>
      <c r="C436" s="98"/>
      <c r="D436" s="98"/>
      <c r="E436" s="98"/>
      <c r="F436" s="98"/>
      <c r="G436" s="98"/>
      <c r="H436" s="98"/>
      <c r="I436" s="98"/>
      <c r="J436" s="98"/>
      <c r="K436" s="98"/>
    </row>
    <row r="437" spans="1:11" ht="13.5" customHeight="1">
      <c r="A437" s="98"/>
      <c r="B437" s="98"/>
      <c r="C437" s="98"/>
      <c r="D437" s="98"/>
      <c r="E437" s="98"/>
      <c r="F437" s="98"/>
      <c r="G437" s="98"/>
      <c r="H437" s="98"/>
      <c r="I437" s="98"/>
      <c r="J437" s="98"/>
      <c r="K437" s="98"/>
    </row>
    <row r="438" spans="1:11" ht="13.5" customHeight="1">
      <c r="A438" s="98"/>
      <c r="B438" s="98"/>
      <c r="C438" s="98"/>
      <c r="D438" s="98"/>
      <c r="E438" s="98"/>
      <c r="F438" s="98"/>
      <c r="G438" s="98"/>
      <c r="H438" s="98"/>
      <c r="I438" s="98"/>
      <c r="J438" s="98"/>
      <c r="K438" s="98"/>
    </row>
    <row r="439" spans="1:11" ht="13.5" customHeight="1">
      <c r="A439" s="98"/>
      <c r="B439" s="98"/>
      <c r="C439" s="98"/>
      <c r="D439" s="98"/>
      <c r="E439" s="98"/>
      <c r="F439" s="98"/>
      <c r="G439" s="98"/>
      <c r="H439" s="98"/>
      <c r="I439" s="98"/>
      <c r="J439" s="98"/>
      <c r="K439" s="98"/>
    </row>
    <row r="440" spans="1:11" ht="13.5" customHeight="1">
      <c r="A440" s="98"/>
      <c r="B440" s="98"/>
      <c r="C440" s="98"/>
      <c r="D440" s="98"/>
      <c r="E440" s="98"/>
      <c r="F440" s="98"/>
      <c r="G440" s="98"/>
      <c r="H440" s="98"/>
      <c r="I440" s="98"/>
      <c r="J440" s="98"/>
      <c r="K440" s="98"/>
    </row>
    <row r="441" spans="1:11" ht="13.5" customHeight="1">
      <c r="A441" s="98"/>
      <c r="B441" s="98"/>
      <c r="C441" s="98"/>
      <c r="D441" s="98"/>
      <c r="E441" s="98"/>
      <c r="F441" s="98"/>
      <c r="G441" s="98"/>
      <c r="H441" s="98"/>
      <c r="I441" s="98"/>
      <c r="J441" s="98"/>
      <c r="K441" s="98"/>
    </row>
    <row r="442" spans="1:11" ht="13.5" customHeight="1">
      <c r="A442" s="98"/>
      <c r="B442" s="98"/>
      <c r="C442" s="98"/>
      <c r="D442" s="98"/>
      <c r="E442" s="98"/>
      <c r="F442" s="98"/>
      <c r="G442" s="98"/>
      <c r="H442" s="98"/>
      <c r="I442" s="98"/>
      <c r="J442" s="98"/>
      <c r="K442" s="98"/>
    </row>
    <row r="443" spans="1:11" ht="13.5" customHeight="1">
      <c r="A443" s="98"/>
      <c r="B443" s="98"/>
      <c r="C443" s="98"/>
      <c r="D443" s="98"/>
      <c r="E443" s="98"/>
      <c r="F443" s="98"/>
      <c r="G443" s="98"/>
      <c r="H443" s="98"/>
      <c r="I443" s="98"/>
      <c r="J443" s="98"/>
      <c r="K443" s="98"/>
    </row>
    <row r="444" spans="1:11" ht="13.5" customHeight="1">
      <c r="A444" s="98"/>
      <c r="B444" s="98"/>
      <c r="C444" s="98"/>
      <c r="D444" s="98"/>
      <c r="E444" s="98"/>
      <c r="F444" s="98"/>
      <c r="G444" s="98"/>
      <c r="H444" s="98"/>
      <c r="I444" s="98"/>
      <c r="J444" s="98"/>
      <c r="K444" s="98"/>
    </row>
    <row r="445" spans="1:11" ht="13.5" customHeight="1">
      <c r="A445" s="98"/>
      <c r="B445" s="98"/>
      <c r="C445" s="98"/>
      <c r="D445" s="98"/>
      <c r="E445" s="98"/>
      <c r="F445" s="98"/>
      <c r="G445" s="98"/>
      <c r="H445" s="98"/>
      <c r="I445" s="98"/>
      <c r="J445" s="98"/>
      <c r="K445" s="98"/>
    </row>
    <row r="446" spans="1:11" ht="13.5" customHeight="1">
      <c r="A446" s="98"/>
      <c r="B446" s="98"/>
      <c r="C446" s="98"/>
      <c r="D446" s="98"/>
      <c r="E446" s="98"/>
      <c r="F446" s="98"/>
      <c r="G446" s="98"/>
      <c r="H446" s="98"/>
      <c r="I446" s="98"/>
      <c r="J446" s="98"/>
      <c r="K446" s="98"/>
    </row>
    <row r="447" spans="1:11" ht="13.5" customHeight="1">
      <c r="A447" s="98"/>
      <c r="B447" s="98"/>
      <c r="C447" s="98"/>
      <c r="D447" s="98"/>
      <c r="E447" s="98"/>
      <c r="F447" s="98"/>
      <c r="G447" s="98"/>
      <c r="H447" s="98"/>
      <c r="I447" s="98"/>
      <c r="J447" s="98"/>
      <c r="K447" s="98"/>
    </row>
    <row r="448" spans="1:11" ht="13.5" customHeight="1">
      <c r="A448" s="98"/>
      <c r="B448" s="98"/>
      <c r="C448" s="98"/>
      <c r="D448" s="98"/>
      <c r="E448" s="98"/>
      <c r="F448" s="98"/>
      <c r="G448" s="98"/>
      <c r="H448" s="98"/>
      <c r="I448" s="98"/>
      <c r="J448" s="98"/>
      <c r="K448" s="98"/>
    </row>
    <row r="449" spans="1:11" ht="13.5" customHeight="1">
      <c r="A449" s="98"/>
      <c r="B449" s="98"/>
      <c r="C449" s="98"/>
      <c r="D449" s="98"/>
      <c r="E449" s="98"/>
      <c r="F449" s="98"/>
      <c r="G449" s="98"/>
      <c r="H449" s="98"/>
      <c r="I449" s="98"/>
      <c r="J449" s="98"/>
      <c r="K449" s="98"/>
    </row>
    <row r="450" spans="1:11" ht="13.5" customHeight="1">
      <c r="A450" s="98"/>
      <c r="B450" s="98"/>
      <c r="C450" s="98"/>
      <c r="D450" s="98"/>
      <c r="E450" s="98"/>
      <c r="F450" s="98"/>
      <c r="G450" s="98"/>
      <c r="H450" s="98"/>
      <c r="I450" s="98"/>
      <c r="J450" s="98"/>
      <c r="K450" s="98"/>
    </row>
    <row r="451" spans="1:11" ht="13.5" customHeight="1">
      <c r="A451" s="98"/>
      <c r="B451" s="98"/>
      <c r="C451" s="98"/>
      <c r="D451" s="98"/>
      <c r="E451" s="98"/>
      <c r="F451" s="98"/>
      <c r="G451" s="98"/>
      <c r="H451" s="98"/>
      <c r="I451" s="98"/>
      <c r="J451" s="98"/>
      <c r="K451" s="98"/>
    </row>
    <row r="452" spans="1:11" ht="13.5" customHeight="1">
      <c r="A452" s="98"/>
      <c r="B452" s="98"/>
      <c r="C452" s="98"/>
      <c r="D452" s="98"/>
      <c r="E452" s="98"/>
      <c r="F452" s="98"/>
      <c r="G452" s="98"/>
      <c r="H452" s="98"/>
      <c r="I452" s="98"/>
      <c r="J452" s="98"/>
      <c r="K452" s="98"/>
    </row>
    <row r="453" spans="1:11" ht="13.5" customHeight="1">
      <c r="A453" s="98"/>
      <c r="B453" s="98"/>
      <c r="C453" s="98"/>
      <c r="D453" s="98"/>
      <c r="E453" s="98"/>
      <c r="F453" s="98"/>
      <c r="G453" s="98"/>
      <c r="H453" s="98"/>
      <c r="I453" s="98"/>
      <c r="J453" s="98"/>
      <c r="K453" s="98"/>
    </row>
    <row r="454" spans="1:11" ht="13.5" customHeight="1">
      <c r="A454" s="98"/>
      <c r="B454" s="98"/>
      <c r="C454" s="98"/>
      <c r="D454" s="98"/>
      <c r="E454" s="98"/>
      <c r="F454" s="98"/>
      <c r="G454" s="98"/>
      <c r="H454" s="98"/>
      <c r="I454" s="98"/>
      <c r="J454" s="98"/>
      <c r="K454" s="98"/>
    </row>
    <row r="455" spans="1:11" ht="13.5" customHeight="1">
      <c r="A455" s="98"/>
      <c r="B455" s="98"/>
      <c r="C455" s="98"/>
      <c r="D455" s="98"/>
      <c r="E455" s="98"/>
      <c r="F455" s="98"/>
      <c r="G455" s="98"/>
      <c r="H455" s="98"/>
      <c r="I455" s="98"/>
      <c r="J455" s="98"/>
      <c r="K455" s="98"/>
    </row>
    <row r="456" spans="1:11" ht="13.5" customHeight="1">
      <c r="A456" s="98"/>
      <c r="B456" s="98"/>
      <c r="C456" s="98"/>
      <c r="D456" s="98"/>
      <c r="E456" s="98"/>
      <c r="F456" s="98"/>
      <c r="G456" s="98"/>
      <c r="H456" s="98"/>
      <c r="I456" s="98"/>
      <c r="J456" s="98"/>
      <c r="K456" s="98"/>
    </row>
    <row r="457" spans="1:11" ht="13.5" customHeight="1">
      <c r="A457" s="98"/>
      <c r="B457" s="98"/>
      <c r="C457" s="98"/>
      <c r="D457" s="98"/>
      <c r="E457" s="98"/>
      <c r="F457" s="98"/>
      <c r="G457" s="98"/>
      <c r="H457" s="98"/>
      <c r="I457" s="98"/>
      <c r="J457" s="98"/>
      <c r="K457" s="98"/>
    </row>
    <row r="458" spans="1:11" ht="13.5" customHeight="1">
      <c r="A458" s="98"/>
      <c r="B458" s="98"/>
      <c r="C458" s="98"/>
      <c r="D458" s="98"/>
      <c r="E458" s="98"/>
      <c r="F458" s="98"/>
      <c r="G458" s="98"/>
      <c r="H458" s="98"/>
      <c r="I458" s="98"/>
      <c r="J458" s="98"/>
      <c r="K458" s="98"/>
    </row>
    <row r="459" spans="1:11" ht="13.5" customHeight="1">
      <c r="A459" s="98"/>
      <c r="B459" s="98"/>
      <c r="C459" s="98"/>
      <c r="D459" s="98"/>
      <c r="E459" s="98"/>
      <c r="F459" s="98"/>
      <c r="G459" s="98"/>
      <c r="H459" s="98"/>
      <c r="I459" s="98"/>
      <c r="J459" s="98"/>
      <c r="K459" s="98"/>
    </row>
    <row r="460" spans="1:11" ht="13.5" customHeight="1">
      <c r="A460" s="98"/>
      <c r="B460" s="98"/>
      <c r="C460" s="98"/>
      <c r="D460" s="98"/>
      <c r="E460" s="98"/>
      <c r="F460" s="98"/>
      <c r="G460" s="98"/>
      <c r="H460" s="98"/>
      <c r="I460" s="98"/>
      <c r="J460" s="98"/>
      <c r="K460" s="98"/>
    </row>
    <row r="461" spans="1:11" ht="13.5" customHeight="1">
      <c r="A461" s="98"/>
      <c r="B461" s="98"/>
      <c r="C461" s="98"/>
      <c r="D461" s="98"/>
      <c r="E461" s="98"/>
      <c r="F461" s="98"/>
      <c r="G461" s="98"/>
      <c r="H461" s="98"/>
      <c r="I461" s="98"/>
      <c r="J461" s="98"/>
      <c r="K461" s="98"/>
    </row>
    <row r="462" spans="1:11" ht="13.5" customHeight="1">
      <c r="A462" s="98"/>
      <c r="B462" s="98"/>
      <c r="C462" s="98"/>
      <c r="D462" s="98"/>
      <c r="E462" s="98"/>
      <c r="F462" s="98"/>
      <c r="G462" s="98"/>
      <c r="H462" s="98"/>
      <c r="I462" s="98"/>
      <c r="J462" s="98"/>
      <c r="K462" s="98"/>
    </row>
    <row r="463" spans="1:11" ht="13.5" customHeight="1">
      <c r="A463" s="98"/>
      <c r="B463" s="98"/>
      <c r="C463" s="98"/>
      <c r="D463" s="98"/>
      <c r="E463" s="98"/>
      <c r="F463" s="98"/>
      <c r="G463" s="98"/>
      <c r="H463" s="98"/>
      <c r="I463" s="98"/>
      <c r="J463" s="98"/>
      <c r="K463" s="98"/>
    </row>
    <row r="464" spans="1:11" ht="13.5" customHeight="1">
      <c r="A464" s="98"/>
      <c r="B464" s="98"/>
      <c r="C464" s="98"/>
      <c r="D464" s="98"/>
      <c r="E464" s="98"/>
      <c r="F464" s="98"/>
      <c r="G464" s="98"/>
      <c r="H464" s="98"/>
      <c r="I464" s="98"/>
      <c r="J464" s="98"/>
      <c r="K464" s="98"/>
    </row>
    <row r="465" spans="1:11" ht="13.5" customHeight="1">
      <c r="A465" s="98"/>
      <c r="B465" s="98"/>
      <c r="C465" s="98"/>
      <c r="D465" s="98"/>
      <c r="E465" s="98"/>
      <c r="F465" s="98"/>
      <c r="G465" s="98"/>
      <c r="H465" s="98"/>
      <c r="I465" s="98"/>
      <c r="J465" s="98"/>
      <c r="K465" s="98"/>
    </row>
    <row r="466" spans="1:11" ht="13.5" customHeight="1">
      <c r="A466" s="98"/>
      <c r="B466" s="98"/>
      <c r="C466" s="98"/>
      <c r="D466" s="98"/>
      <c r="E466" s="98"/>
      <c r="F466" s="98"/>
      <c r="G466" s="98"/>
      <c r="H466" s="98"/>
      <c r="I466" s="98"/>
      <c r="J466" s="98"/>
      <c r="K466" s="98"/>
    </row>
    <row r="467" spans="1:11" ht="13.5" customHeight="1">
      <c r="A467" s="98"/>
      <c r="B467" s="98"/>
      <c r="C467" s="98"/>
      <c r="D467" s="98"/>
      <c r="E467" s="98"/>
      <c r="F467" s="98"/>
      <c r="G467" s="98"/>
      <c r="H467" s="98"/>
      <c r="I467" s="98"/>
      <c r="J467" s="98"/>
      <c r="K467" s="98"/>
    </row>
    <row r="468" spans="1:11" ht="13.5" customHeight="1">
      <c r="A468" s="98"/>
      <c r="B468" s="98"/>
      <c r="C468" s="98"/>
      <c r="D468" s="98"/>
      <c r="E468" s="98"/>
      <c r="F468" s="98"/>
      <c r="G468" s="98"/>
      <c r="H468" s="98"/>
      <c r="I468" s="98"/>
      <c r="J468" s="98"/>
      <c r="K468" s="98"/>
    </row>
    <row r="469" spans="1:11" ht="13.5" customHeight="1">
      <c r="A469" s="98"/>
      <c r="B469" s="98"/>
      <c r="C469" s="98"/>
      <c r="D469" s="98"/>
      <c r="E469" s="98"/>
      <c r="F469" s="98"/>
      <c r="G469" s="98"/>
      <c r="H469" s="98"/>
      <c r="I469" s="98"/>
      <c r="J469" s="98"/>
      <c r="K469" s="98"/>
    </row>
    <row r="470" spans="1:11" ht="13.5" customHeight="1">
      <c r="A470" s="98"/>
      <c r="B470" s="98"/>
      <c r="C470" s="98"/>
      <c r="D470" s="98"/>
      <c r="E470" s="98"/>
      <c r="F470" s="98"/>
      <c r="G470" s="98"/>
      <c r="H470" s="98"/>
      <c r="I470" s="98"/>
      <c r="J470" s="98"/>
      <c r="K470" s="98"/>
    </row>
    <row r="471" spans="1:11" ht="13.5" customHeight="1">
      <c r="A471" s="98"/>
      <c r="B471" s="98"/>
      <c r="C471" s="98"/>
      <c r="D471" s="98"/>
      <c r="E471" s="98"/>
      <c r="F471" s="98"/>
      <c r="G471" s="98"/>
      <c r="H471" s="98"/>
      <c r="I471" s="98"/>
      <c r="J471" s="98"/>
      <c r="K471" s="98"/>
    </row>
    <row r="472" spans="1:11" ht="13.5" customHeight="1">
      <c r="A472" s="98"/>
      <c r="B472" s="98"/>
      <c r="C472" s="98"/>
      <c r="D472" s="98"/>
      <c r="E472" s="98"/>
      <c r="F472" s="98"/>
      <c r="G472" s="98"/>
      <c r="H472" s="98"/>
      <c r="I472" s="98"/>
      <c r="J472" s="98"/>
      <c r="K472" s="98"/>
    </row>
    <row r="473" spans="1:11" ht="13.5" customHeight="1">
      <c r="A473" s="98"/>
      <c r="B473" s="98"/>
      <c r="C473" s="98"/>
      <c r="D473" s="98"/>
      <c r="E473" s="98"/>
      <c r="F473" s="98"/>
      <c r="G473" s="98"/>
      <c r="H473" s="98"/>
      <c r="I473" s="98"/>
      <c r="J473" s="98"/>
      <c r="K473" s="98"/>
    </row>
    <row r="474" spans="1:11" ht="13.5" customHeight="1">
      <c r="A474" s="98"/>
      <c r="B474" s="98"/>
      <c r="C474" s="98"/>
      <c r="D474" s="98"/>
      <c r="E474" s="98"/>
      <c r="F474" s="98"/>
      <c r="G474" s="98"/>
      <c r="H474" s="98"/>
      <c r="I474" s="98"/>
      <c r="J474" s="98"/>
      <c r="K474" s="98"/>
    </row>
    <row r="475" spans="1:11" ht="13.5" customHeight="1">
      <c r="A475" s="98"/>
      <c r="B475" s="98"/>
      <c r="C475" s="98"/>
      <c r="D475" s="98"/>
      <c r="E475" s="98"/>
      <c r="F475" s="98"/>
      <c r="G475" s="98"/>
      <c r="H475" s="98"/>
      <c r="I475" s="98"/>
      <c r="J475" s="98"/>
      <c r="K475" s="98"/>
    </row>
    <row r="476" spans="1:11" ht="13.5" customHeight="1">
      <c r="A476" s="98"/>
      <c r="B476" s="98"/>
      <c r="C476" s="98"/>
      <c r="D476" s="98"/>
      <c r="E476" s="98"/>
      <c r="F476" s="98"/>
      <c r="G476" s="98"/>
      <c r="H476" s="98"/>
      <c r="I476" s="98"/>
      <c r="J476" s="98"/>
      <c r="K476" s="98"/>
    </row>
    <row r="477" spans="1:11" ht="13.5" customHeight="1">
      <c r="A477" s="98"/>
      <c r="B477" s="98"/>
      <c r="C477" s="98"/>
      <c r="D477" s="98"/>
      <c r="E477" s="98"/>
      <c r="F477" s="98"/>
      <c r="G477" s="98"/>
      <c r="H477" s="98"/>
      <c r="I477" s="98"/>
      <c r="J477" s="98"/>
      <c r="K477" s="98"/>
    </row>
    <row r="478" spans="1:11" ht="13.5" customHeight="1">
      <c r="A478" s="98"/>
      <c r="B478" s="98"/>
      <c r="C478" s="98"/>
      <c r="D478" s="98"/>
      <c r="E478" s="98"/>
      <c r="F478" s="98"/>
      <c r="G478" s="98"/>
      <c r="H478" s="98"/>
      <c r="I478" s="98"/>
      <c r="J478" s="98"/>
      <c r="K478" s="98"/>
    </row>
    <row r="479" spans="1:11" ht="13.5" customHeight="1">
      <c r="A479" s="98"/>
      <c r="B479" s="98"/>
      <c r="C479" s="98"/>
      <c r="D479" s="98"/>
      <c r="E479" s="98"/>
      <c r="F479" s="98"/>
      <c r="G479" s="98"/>
      <c r="H479" s="98"/>
      <c r="I479" s="98"/>
      <c r="J479" s="98"/>
      <c r="K479" s="98"/>
    </row>
    <row r="480" spans="1:11" ht="13.5" customHeight="1">
      <c r="A480" s="98"/>
      <c r="B480" s="98"/>
      <c r="C480" s="98"/>
      <c r="D480" s="98"/>
      <c r="E480" s="98"/>
      <c r="F480" s="98"/>
      <c r="G480" s="98"/>
      <c r="H480" s="98"/>
      <c r="I480" s="98"/>
      <c r="J480" s="98"/>
      <c r="K480" s="98"/>
    </row>
    <row r="481" spans="1:11" ht="13.5" customHeight="1">
      <c r="A481" s="98"/>
      <c r="B481" s="98"/>
      <c r="C481" s="98"/>
      <c r="D481" s="98"/>
      <c r="E481" s="98"/>
      <c r="F481" s="98"/>
      <c r="G481" s="98"/>
      <c r="H481" s="98"/>
      <c r="I481" s="98"/>
      <c r="J481" s="98"/>
      <c r="K481" s="98"/>
    </row>
    <row r="482" spans="1:11" ht="13.5" customHeight="1">
      <c r="A482" s="98"/>
      <c r="B482" s="98"/>
      <c r="C482" s="98"/>
      <c r="D482" s="98"/>
      <c r="E482" s="98"/>
      <c r="F482" s="98"/>
      <c r="G482" s="98"/>
      <c r="H482" s="98"/>
      <c r="I482" s="98"/>
      <c r="J482" s="98"/>
      <c r="K482" s="98"/>
    </row>
    <row r="483" spans="1:11" ht="13.5" customHeight="1">
      <c r="A483" s="98"/>
      <c r="B483" s="98"/>
      <c r="C483" s="98"/>
      <c r="D483" s="98"/>
      <c r="E483" s="98"/>
      <c r="F483" s="98"/>
      <c r="G483" s="98"/>
      <c r="H483" s="98"/>
      <c r="I483" s="98"/>
      <c r="J483" s="98"/>
      <c r="K483" s="98"/>
    </row>
    <row r="484" spans="1:11" ht="13.5" customHeight="1">
      <c r="A484" s="98"/>
      <c r="B484" s="98"/>
      <c r="C484" s="98"/>
      <c r="D484" s="98"/>
      <c r="E484" s="98"/>
      <c r="F484" s="98"/>
      <c r="G484" s="98"/>
      <c r="H484" s="98"/>
      <c r="I484" s="98"/>
      <c r="J484" s="98"/>
      <c r="K484" s="98"/>
    </row>
    <row r="485" spans="1:11" ht="13.5" customHeight="1">
      <c r="A485" s="98"/>
      <c r="B485" s="98"/>
      <c r="C485" s="98"/>
      <c r="D485" s="98"/>
      <c r="E485" s="98"/>
      <c r="F485" s="98"/>
      <c r="G485" s="98"/>
      <c r="H485" s="98"/>
      <c r="I485" s="98"/>
      <c r="J485" s="98"/>
      <c r="K485" s="98"/>
    </row>
  </sheetData>
  <sheetProtection/>
  <mergeCells count="40">
    <mergeCell ref="A90:L90"/>
    <mergeCell ref="A89:L89"/>
    <mergeCell ref="A91:L91"/>
    <mergeCell ref="A92:L92"/>
    <mergeCell ref="A1:L1"/>
    <mergeCell ref="A2:L2"/>
    <mergeCell ref="D52:E53"/>
    <mergeCell ref="F9:G9"/>
    <mergeCell ref="J9:K9"/>
    <mergeCell ref="J5:K5"/>
    <mergeCell ref="H6:K6"/>
    <mergeCell ref="H7:K7"/>
    <mergeCell ref="F8:G8"/>
    <mergeCell ref="J8:K8"/>
    <mergeCell ref="J49:K49"/>
    <mergeCell ref="H50:K50"/>
    <mergeCell ref="H51:K51"/>
    <mergeCell ref="F52:G52"/>
    <mergeCell ref="J52:K52"/>
    <mergeCell ref="H52:I53"/>
    <mergeCell ref="J53:K53"/>
    <mergeCell ref="H95:K95"/>
    <mergeCell ref="F96:G96"/>
    <mergeCell ref="J96:K96"/>
    <mergeCell ref="H94:K94"/>
    <mergeCell ref="B97:C97"/>
    <mergeCell ref="F97:G97"/>
    <mergeCell ref="J97:K97"/>
    <mergeCell ref="D96:E97"/>
    <mergeCell ref="H96:I97"/>
    <mergeCell ref="J93:K93"/>
    <mergeCell ref="A3:L3"/>
    <mergeCell ref="A4:L4"/>
    <mergeCell ref="D8:E9"/>
    <mergeCell ref="H8:I9"/>
    <mergeCell ref="A45:L45"/>
    <mergeCell ref="A46:L46"/>
    <mergeCell ref="A47:L47"/>
    <mergeCell ref="A48:L48"/>
    <mergeCell ref="F53:G53"/>
  </mergeCells>
  <printOptions horizontalCentered="1"/>
  <pageMargins left="0.984251968503937" right="0.984251968503937" top="0.5" bottom="0.25" header="0.6" footer="0.25"/>
  <pageSetup horizontalDpi="600" verticalDpi="600" orientation="landscape" paperSize="9" scale="94" r:id="rId1"/>
  <rowBreaks count="2" manualBreakCount="2">
    <brk id="44" max="11" man="1"/>
    <brk id="88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/>
  <dimension ref="A1:T263"/>
  <sheetViews>
    <sheetView view="pageBreakPreview" zoomScaleSheetLayoutView="100" zoomScalePageLayoutView="0" workbookViewId="0" topLeftCell="A1">
      <selection activeCell="I30" sqref="I30"/>
    </sheetView>
  </sheetViews>
  <sheetFormatPr defaultColWidth="9.00390625" defaultRowHeight="12.75"/>
  <cols>
    <col min="1" max="1" width="16.875" style="93" customWidth="1"/>
    <col min="2" max="7" width="15.75390625" style="93" customWidth="1"/>
    <col min="8" max="8" width="10.25390625" style="93" bestFit="1" customWidth="1"/>
    <col min="9" max="16384" width="9.125" style="93" customWidth="1"/>
  </cols>
  <sheetData>
    <row r="1" spans="1:11" ht="12.75">
      <c r="A1" s="324" t="s">
        <v>121</v>
      </c>
      <c r="B1" s="324"/>
      <c r="C1" s="324"/>
      <c r="D1" s="324"/>
      <c r="E1" s="324"/>
      <c r="F1" s="324"/>
      <c r="G1" s="324"/>
      <c r="H1" s="192"/>
      <c r="I1" s="192"/>
      <c r="J1" s="192"/>
      <c r="K1" s="192"/>
    </row>
    <row r="2" spans="1:11" ht="12.75">
      <c r="A2" s="325" t="s">
        <v>169</v>
      </c>
      <c r="B2" s="325"/>
      <c r="C2" s="325"/>
      <c r="D2" s="325"/>
      <c r="E2" s="325"/>
      <c r="F2" s="325"/>
      <c r="G2" s="325"/>
      <c r="H2" s="193"/>
      <c r="I2" s="193"/>
      <c r="J2" s="193"/>
      <c r="K2" s="193"/>
    </row>
    <row r="3" spans="1:7" ht="15.75">
      <c r="A3" s="336" t="s">
        <v>145</v>
      </c>
      <c r="B3" s="336"/>
      <c r="C3" s="336"/>
      <c r="D3" s="336"/>
      <c r="E3" s="336"/>
      <c r="F3" s="336"/>
      <c r="G3" s="336"/>
    </row>
    <row r="4" spans="1:7" ht="15.75">
      <c r="A4" s="336" t="s">
        <v>89</v>
      </c>
      <c r="B4" s="336"/>
      <c r="C4" s="336"/>
      <c r="D4" s="336"/>
      <c r="E4" s="336"/>
      <c r="F4" s="336"/>
      <c r="G4" s="336"/>
    </row>
    <row r="5" spans="1:4" ht="12.75">
      <c r="A5" s="194"/>
      <c r="B5" s="194"/>
      <c r="C5" s="194"/>
      <c r="D5" s="194"/>
    </row>
    <row r="6" spans="1:7" ht="15">
      <c r="A6" s="195"/>
      <c r="B6" s="196"/>
      <c r="C6" s="195"/>
      <c r="D6" s="197"/>
      <c r="E6" s="198"/>
      <c r="F6" s="198"/>
      <c r="G6" s="199" t="s">
        <v>50</v>
      </c>
    </row>
    <row r="7" spans="1:20" ht="12.75">
      <c r="A7" s="200"/>
      <c r="B7" s="340" t="s">
        <v>112</v>
      </c>
      <c r="C7" s="337" t="s">
        <v>90</v>
      </c>
      <c r="D7" s="338"/>
      <c r="E7" s="338"/>
      <c r="F7" s="338"/>
      <c r="G7" s="33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</row>
    <row r="8" spans="1:20" ht="12.75">
      <c r="A8" s="200"/>
      <c r="B8" s="341"/>
      <c r="C8" s="201">
        <v>1</v>
      </c>
      <c r="D8" s="201">
        <v>2</v>
      </c>
      <c r="E8" s="201">
        <v>3</v>
      </c>
      <c r="F8" s="201">
        <v>4</v>
      </c>
      <c r="G8" s="202" t="s">
        <v>51</v>
      </c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</row>
    <row r="9" spans="1:20" ht="12.75">
      <c r="A9" s="200"/>
      <c r="B9" s="341"/>
      <c r="C9" s="201" t="s">
        <v>52</v>
      </c>
      <c r="D9" s="202" t="s">
        <v>53</v>
      </c>
      <c r="E9" s="202" t="s">
        <v>53</v>
      </c>
      <c r="F9" s="202" t="s">
        <v>53</v>
      </c>
      <c r="G9" s="202" t="s">
        <v>54</v>
      </c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</row>
    <row r="10" spans="1:20" ht="12.75">
      <c r="A10" s="203"/>
      <c r="B10" s="342"/>
      <c r="C10" s="204"/>
      <c r="D10" s="204"/>
      <c r="E10" s="204"/>
      <c r="F10" s="204"/>
      <c r="G10" s="204"/>
      <c r="H10" s="205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</row>
    <row r="11" spans="1:20" ht="12.75">
      <c r="A11" s="206"/>
      <c r="B11" s="207"/>
      <c r="C11" s="128"/>
      <c r="D11" s="128"/>
      <c r="E11" s="128"/>
      <c r="F11" s="128"/>
      <c r="G11" s="128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</row>
    <row r="12" spans="1:20" ht="12.75" customHeight="1">
      <c r="A12" s="208" t="s">
        <v>14</v>
      </c>
      <c r="B12" s="209">
        <f aca="true" t="shared" si="0" ref="B12:G12">SUM(B14:B40)</f>
        <v>393937</v>
      </c>
      <c r="C12" s="210">
        <f t="shared" si="0"/>
        <v>301311</v>
      </c>
      <c r="D12" s="210">
        <f t="shared" si="0"/>
        <v>64021</v>
      </c>
      <c r="E12" s="210">
        <f t="shared" si="0"/>
        <v>20664</v>
      </c>
      <c r="F12" s="210">
        <f t="shared" si="0"/>
        <v>6410</v>
      </c>
      <c r="G12" s="210">
        <f t="shared" si="0"/>
        <v>1531</v>
      </c>
      <c r="H12" s="211"/>
      <c r="I12" s="20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</row>
    <row r="13" spans="1:20" ht="12.75" customHeight="1">
      <c r="A13" s="194" t="s">
        <v>47</v>
      </c>
      <c r="B13" s="175"/>
      <c r="C13" s="212"/>
      <c r="D13" s="212"/>
      <c r="E13" s="212"/>
      <c r="F13" s="213"/>
      <c r="G13" s="212"/>
      <c r="H13" s="206"/>
      <c r="I13" s="175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</row>
    <row r="14" spans="1:20" ht="12.75">
      <c r="A14" s="194" t="s">
        <v>16</v>
      </c>
      <c r="B14" s="175">
        <f>SUM(C14:G14)</f>
        <v>16375</v>
      </c>
      <c r="C14" s="175">
        <v>14114</v>
      </c>
      <c r="D14" s="175">
        <v>1827</v>
      </c>
      <c r="E14" s="175">
        <v>314</v>
      </c>
      <c r="F14" s="175">
        <v>93</v>
      </c>
      <c r="G14" s="175">
        <v>27</v>
      </c>
      <c r="H14" s="206"/>
      <c r="I14" s="175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</row>
    <row r="15" spans="1:20" ht="12.75">
      <c r="A15" s="194" t="s">
        <v>17</v>
      </c>
      <c r="B15" s="175">
        <f aca="true" t="shared" si="1" ref="B15:B23">SUM(C15:G15)</f>
        <v>10399</v>
      </c>
      <c r="C15" s="175">
        <v>7333</v>
      </c>
      <c r="D15" s="175">
        <v>2052</v>
      </c>
      <c r="E15" s="175">
        <v>686</v>
      </c>
      <c r="F15" s="175">
        <v>266</v>
      </c>
      <c r="G15" s="175">
        <v>62</v>
      </c>
      <c r="H15" s="206"/>
      <c r="I15" s="175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</row>
    <row r="16" spans="1:20" ht="12.75">
      <c r="A16" s="194" t="s">
        <v>18</v>
      </c>
      <c r="B16" s="175">
        <f t="shared" si="1"/>
        <v>8758</v>
      </c>
      <c r="C16" s="175">
        <v>5339</v>
      </c>
      <c r="D16" s="175">
        <v>1996</v>
      </c>
      <c r="E16" s="175">
        <v>943</v>
      </c>
      <c r="F16" s="175">
        <v>373</v>
      </c>
      <c r="G16" s="175">
        <v>107</v>
      </c>
      <c r="H16" s="206"/>
      <c r="I16" s="175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</row>
    <row r="17" spans="1:20" ht="12.75">
      <c r="A17" s="194" t="s">
        <v>19</v>
      </c>
      <c r="B17" s="175">
        <f t="shared" si="1"/>
        <v>18001</v>
      </c>
      <c r="C17" s="175">
        <v>14662</v>
      </c>
      <c r="D17" s="175">
        <v>2333</v>
      </c>
      <c r="E17" s="175">
        <v>771</v>
      </c>
      <c r="F17" s="175">
        <v>196</v>
      </c>
      <c r="G17" s="175">
        <v>39</v>
      </c>
      <c r="H17" s="206"/>
      <c r="I17" s="175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</row>
    <row r="18" spans="1:20" ht="12.75">
      <c r="A18" s="194" t="s">
        <v>20</v>
      </c>
      <c r="B18" s="175">
        <f t="shared" si="1"/>
        <v>44617</v>
      </c>
      <c r="C18" s="175">
        <v>35371</v>
      </c>
      <c r="D18" s="175">
        <v>6456</v>
      </c>
      <c r="E18" s="175">
        <v>2213</v>
      </c>
      <c r="F18" s="175">
        <v>472</v>
      </c>
      <c r="G18" s="175">
        <v>105</v>
      </c>
      <c r="H18" s="206"/>
      <c r="I18" s="175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</row>
    <row r="19" spans="1:20" ht="12.75">
      <c r="A19" s="194" t="s">
        <v>21</v>
      </c>
      <c r="B19" s="175">
        <f t="shared" si="1"/>
        <v>6516</v>
      </c>
      <c r="C19" s="175">
        <v>4627</v>
      </c>
      <c r="D19" s="175">
        <v>1180</v>
      </c>
      <c r="E19" s="175">
        <v>523</v>
      </c>
      <c r="F19" s="175">
        <v>157</v>
      </c>
      <c r="G19" s="175">
        <v>29</v>
      </c>
      <c r="H19" s="206"/>
      <c r="I19" s="175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</row>
    <row r="20" spans="1:20" ht="12.75">
      <c r="A20" s="194" t="s">
        <v>22</v>
      </c>
      <c r="B20" s="175">
        <f t="shared" si="1"/>
        <v>1823</v>
      </c>
      <c r="C20" s="175">
        <v>1597</v>
      </c>
      <c r="D20" s="175">
        <v>116</v>
      </c>
      <c r="E20" s="175">
        <v>82</v>
      </c>
      <c r="F20" s="175">
        <v>21</v>
      </c>
      <c r="G20" s="175">
        <v>7</v>
      </c>
      <c r="H20" s="206"/>
      <c r="I20" s="175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</row>
    <row r="21" spans="1:20" ht="12.75">
      <c r="A21" s="194" t="s">
        <v>23</v>
      </c>
      <c r="B21" s="175">
        <f t="shared" si="1"/>
        <v>21817</v>
      </c>
      <c r="C21" s="175">
        <v>17561</v>
      </c>
      <c r="D21" s="175">
        <v>3205</v>
      </c>
      <c r="E21" s="175">
        <v>812</v>
      </c>
      <c r="F21" s="175">
        <v>195</v>
      </c>
      <c r="G21" s="175">
        <v>44</v>
      </c>
      <c r="H21" s="206"/>
      <c r="I21" s="175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</row>
    <row r="22" spans="1:20" ht="12.75">
      <c r="A22" s="194" t="s">
        <v>24</v>
      </c>
      <c r="B22" s="175">
        <f t="shared" si="1"/>
        <v>5887</v>
      </c>
      <c r="C22" s="175">
        <v>3968</v>
      </c>
      <c r="D22" s="175">
        <v>1096</v>
      </c>
      <c r="E22" s="175">
        <v>568</v>
      </c>
      <c r="F22" s="175">
        <v>199</v>
      </c>
      <c r="G22" s="175">
        <v>56</v>
      </c>
      <c r="H22" s="206"/>
      <c r="I22" s="175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</row>
    <row r="23" spans="1:20" ht="12.75">
      <c r="A23" s="194" t="s">
        <v>25</v>
      </c>
      <c r="B23" s="175">
        <f t="shared" si="1"/>
        <v>13194</v>
      </c>
      <c r="C23" s="175">
        <v>8656</v>
      </c>
      <c r="D23" s="175">
        <v>3007</v>
      </c>
      <c r="E23" s="175">
        <v>1084</v>
      </c>
      <c r="F23" s="175">
        <v>356</v>
      </c>
      <c r="G23" s="175">
        <v>91</v>
      </c>
      <c r="H23" s="206"/>
      <c r="I23" s="175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</row>
    <row r="24" spans="1:20" ht="12.75">
      <c r="A24" s="194" t="s">
        <v>26</v>
      </c>
      <c r="B24" s="175">
        <f aca="true" t="shared" si="2" ref="B24:B40">SUM(C24:G24)</f>
        <v>23273</v>
      </c>
      <c r="C24" s="175">
        <v>20059</v>
      </c>
      <c r="D24" s="175">
        <v>2540</v>
      </c>
      <c r="E24" s="175">
        <v>440</v>
      </c>
      <c r="F24" s="175">
        <v>173</v>
      </c>
      <c r="G24" s="175">
        <v>61</v>
      </c>
      <c r="H24" s="206"/>
      <c r="I24" s="175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</row>
    <row r="25" spans="1:20" ht="12.75">
      <c r="A25" s="194" t="s">
        <v>27</v>
      </c>
      <c r="B25" s="175">
        <f t="shared" si="2"/>
        <v>13121</v>
      </c>
      <c r="C25" s="175">
        <v>11241</v>
      </c>
      <c r="D25" s="175">
        <v>1421</v>
      </c>
      <c r="E25" s="175">
        <v>366</v>
      </c>
      <c r="F25" s="175">
        <v>79</v>
      </c>
      <c r="G25" s="175">
        <v>14</v>
      </c>
      <c r="H25" s="206"/>
      <c r="I25" s="175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</row>
    <row r="26" spans="1:20" ht="12.75">
      <c r="A26" s="194" t="s">
        <v>28</v>
      </c>
      <c r="B26" s="175">
        <f t="shared" si="2"/>
        <v>14576</v>
      </c>
      <c r="C26" s="175">
        <v>8879</v>
      </c>
      <c r="D26" s="175">
        <v>3164</v>
      </c>
      <c r="E26" s="175">
        <v>1764</v>
      </c>
      <c r="F26" s="175">
        <v>619</v>
      </c>
      <c r="G26" s="175">
        <v>150</v>
      </c>
      <c r="H26" s="206"/>
      <c r="I26" s="175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</row>
    <row r="27" spans="1:20" ht="12.75">
      <c r="A27" s="194" t="s">
        <v>29</v>
      </c>
      <c r="B27" s="175">
        <f t="shared" si="2"/>
        <v>8329</v>
      </c>
      <c r="C27" s="175">
        <v>7210</v>
      </c>
      <c r="D27" s="175">
        <v>889</v>
      </c>
      <c r="E27" s="175">
        <v>184</v>
      </c>
      <c r="F27" s="175">
        <v>37</v>
      </c>
      <c r="G27" s="175">
        <v>9</v>
      </c>
      <c r="H27" s="206"/>
      <c r="I27" s="175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</row>
    <row r="28" spans="1:20" ht="12.75">
      <c r="A28" s="194" t="s">
        <v>30</v>
      </c>
      <c r="B28" s="175">
        <f t="shared" si="2"/>
        <v>10268</v>
      </c>
      <c r="C28" s="175">
        <v>7782</v>
      </c>
      <c r="D28" s="175">
        <v>1890</v>
      </c>
      <c r="E28" s="175">
        <v>434</v>
      </c>
      <c r="F28" s="175">
        <v>137</v>
      </c>
      <c r="G28" s="175">
        <v>25</v>
      </c>
      <c r="H28" s="206"/>
      <c r="I28" s="175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</row>
    <row r="29" spans="1:20" ht="12.75">
      <c r="A29" s="194" t="s">
        <v>31</v>
      </c>
      <c r="B29" s="175">
        <f t="shared" si="2"/>
        <v>17029</v>
      </c>
      <c r="C29" s="175">
        <v>11905</v>
      </c>
      <c r="D29" s="175">
        <v>3811</v>
      </c>
      <c r="E29" s="175">
        <v>984</v>
      </c>
      <c r="F29" s="175">
        <v>265</v>
      </c>
      <c r="G29" s="175">
        <v>64</v>
      </c>
      <c r="H29" s="206"/>
      <c r="I29" s="175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</row>
    <row r="30" spans="1:20" ht="12.75">
      <c r="A30" s="194" t="s">
        <v>32</v>
      </c>
      <c r="B30" s="175">
        <f t="shared" si="2"/>
        <v>3441</v>
      </c>
      <c r="C30" s="175">
        <v>2320</v>
      </c>
      <c r="D30" s="175">
        <v>630</v>
      </c>
      <c r="E30" s="175">
        <v>323</v>
      </c>
      <c r="F30" s="175">
        <v>132</v>
      </c>
      <c r="G30" s="175">
        <v>36</v>
      </c>
      <c r="H30" s="206"/>
      <c r="I30" s="175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</row>
    <row r="31" spans="1:20" ht="12.75">
      <c r="A31" s="194" t="s">
        <v>33</v>
      </c>
      <c r="B31" s="175">
        <f t="shared" si="2"/>
        <v>20046</v>
      </c>
      <c r="C31" s="175">
        <v>16555</v>
      </c>
      <c r="D31" s="175">
        <v>2375</v>
      </c>
      <c r="E31" s="175">
        <v>802</v>
      </c>
      <c r="F31" s="175">
        <v>264</v>
      </c>
      <c r="G31" s="175">
        <v>50</v>
      </c>
      <c r="H31" s="206"/>
      <c r="I31" s="175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</row>
    <row r="32" spans="1:20" ht="12.75">
      <c r="A32" s="194" t="s">
        <v>34</v>
      </c>
      <c r="B32" s="175">
        <f t="shared" si="2"/>
        <v>5355</v>
      </c>
      <c r="C32" s="175">
        <v>3955</v>
      </c>
      <c r="D32" s="175">
        <v>836</v>
      </c>
      <c r="E32" s="175">
        <v>348</v>
      </c>
      <c r="F32" s="175">
        <v>170</v>
      </c>
      <c r="G32" s="175">
        <v>46</v>
      </c>
      <c r="H32" s="206"/>
      <c r="I32" s="175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</row>
    <row r="33" spans="1:20" ht="12.75">
      <c r="A33" s="194" t="s">
        <v>35</v>
      </c>
      <c r="B33" s="175">
        <f t="shared" si="2"/>
        <v>37078</v>
      </c>
      <c r="C33" s="175">
        <v>26735</v>
      </c>
      <c r="D33" s="175">
        <v>7379</v>
      </c>
      <c r="E33" s="175">
        <v>2226</v>
      </c>
      <c r="F33" s="175">
        <v>636</v>
      </c>
      <c r="G33" s="175">
        <v>102</v>
      </c>
      <c r="H33" s="206"/>
      <c r="I33" s="175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</row>
    <row r="34" spans="1:20" ht="12.75">
      <c r="A34" s="194" t="s">
        <v>36</v>
      </c>
      <c r="B34" s="175">
        <f t="shared" si="2"/>
        <v>9810</v>
      </c>
      <c r="C34" s="175">
        <v>8573</v>
      </c>
      <c r="D34" s="175">
        <v>824</v>
      </c>
      <c r="E34" s="175">
        <v>259</v>
      </c>
      <c r="F34" s="175">
        <v>109</v>
      </c>
      <c r="G34" s="175">
        <v>45</v>
      </c>
      <c r="H34" s="206"/>
      <c r="I34" s="175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</row>
    <row r="35" spans="1:20" ht="12.75">
      <c r="A35" s="194" t="s">
        <v>37</v>
      </c>
      <c r="B35" s="175">
        <f t="shared" si="2"/>
        <v>11422</v>
      </c>
      <c r="C35" s="175">
        <v>9096</v>
      </c>
      <c r="D35" s="175">
        <v>1492</v>
      </c>
      <c r="E35" s="175">
        <v>590</v>
      </c>
      <c r="F35" s="175">
        <v>197</v>
      </c>
      <c r="G35" s="175">
        <v>47</v>
      </c>
      <c r="H35" s="206"/>
      <c r="I35" s="175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</row>
    <row r="36" spans="1:20" ht="12.75">
      <c r="A36" s="194" t="s">
        <v>38</v>
      </c>
      <c r="B36" s="175">
        <f t="shared" si="2"/>
        <v>12181</v>
      </c>
      <c r="C36" s="175">
        <v>8082</v>
      </c>
      <c r="D36" s="175">
        <v>2911</v>
      </c>
      <c r="E36" s="175">
        <v>889</v>
      </c>
      <c r="F36" s="175">
        <v>248</v>
      </c>
      <c r="G36" s="175">
        <v>51</v>
      </c>
      <c r="H36" s="206"/>
      <c r="I36" s="175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</row>
    <row r="37" spans="1:20" ht="12.75">
      <c r="A37" s="194" t="s">
        <v>39</v>
      </c>
      <c r="B37" s="175">
        <f t="shared" si="2"/>
        <v>3775</v>
      </c>
      <c r="C37" s="175">
        <v>3315</v>
      </c>
      <c r="D37" s="175">
        <v>310</v>
      </c>
      <c r="E37" s="175">
        <v>113</v>
      </c>
      <c r="F37" s="175">
        <v>28</v>
      </c>
      <c r="G37" s="175">
        <v>9</v>
      </c>
      <c r="H37" s="206"/>
      <c r="I37" s="175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</row>
    <row r="38" spans="1:20" ht="12.75">
      <c r="A38" s="194" t="s">
        <v>40</v>
      </c>
      <c r="B38" s="175">
        <f t="shared" si="2"/>
        <v>16867</v>
      </c>
      <c r="C38" s="175">
        <v>12916</v>
      </c>
      <c r="D38" s="175">
        <v>2723</v>
      </c>
      <c r="E38" s="175">
        <v>854</v>
      </c>
      <c r="F38" s="175">
        <v>310</v>
      </c>
      <c r="G38" s="175">
        <v>64</v>
      </c>
      <c r="H38" s="206"/>
      <c r="I38" s="175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</row>
    <row r="39" spans="1:20" ht="12.75">
      <c r="A39" s="194" t="s">
        <v>41</v>
      </c>
      <c r="B39" s="175">
        <f t="shared" si="2"/>
        <v>37143</v>
      </c>
      <c r="C39" s="175">
        <v>26903</v>
      </c>
      <c r="D39" s="175">
        <v>7348</v>
      </c>
      <c r="E39" s="175">
        <v>2031</v>
      </c>
      <c r="F39" s="175">
        <v>671</v>
      </c>
      <c r="G39" s="175">
        <v>190</v>
      </c>
      <c r="H39" s="206"/>
      <c r="I39" s="175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</row>
    <row r="40" spans="1:20" ht="12.75">
      <c r="A40" s="214" t="s">
        <v>42</v>
      </c>
      <c r="B40" s="177">
        <f t="shared" si="2"/>
        <v>2836</v>
      </c>
      <c r="C40" s="145">
        <v>2557</v>
      </c>
      <c r="D40" s="214">
        <v>210</v>
      </c>
      <c r="E40" s="177">
        <v>61</v>
      </c>
      <c r="F40" s="184">
        <v>7</v>
      </c>
      <c r="G40" s="184">
        <v>1</v>
      </c>
      <c r="H40" s="206"/>
      <c r="I40" s="175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</row>
    <row r="41" spans="1:20" ht="12.75">
      <c r="A41" s="215"/>
      <c r="B41" s="215"/>
      <c r="D41" s="212"/>
      <c r="E41" s="212"/>
      <c r="F41" s="212"/>
      <c r="G41" s="212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</row>
    <row r="42" spans="1:20" ht="12.75">
      <c r="A42" s="205"/>
      <c r="B42" s="205"/>
      <c r="C42" s="205"/>
      <c r="D42" s="205"/>
      <c r="E42" s="205"/>
      <c r="F42" s="205"/>
      <c r="G42" s="205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</row>
    <row r="43" spans="1:20" ht="12.75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</row>
    <row r="44" spans="1:20" ht="12.75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</row>
    <row r="45" spans="1:20" ht="12.75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</row>
    <row r="46" spans="1:20" ht="12.75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</row>
    <row r="47" spans="1:20" ht="12.75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</row>
    <row r="48" spans="1:20" ht="12.75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</row>
    <row r="49" spans="1:20" ht="12.75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</row>
    <row r="50" spans="1:20" ht="12.75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</row>
    <row r="51" spans="1:20" ht="12.75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</row>
    <row r="52" spans="1:20" ht="12.75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</row>
    <row r="53" spans="1:20" ht="12.75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</row>
    <row r="54" spans="1:20" ht="12.75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</row>
    <row r="55" spans="1:20" ht="12.75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</row>
    <row r="56" spans="1:20" ht="12.75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</row>
    <row r="57" spans="1:20" ht="12.75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</row>
    <row r="58" spans="1:20" ht="12.75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</row>
    <row r="59" spans="1:20" ht="12.75">
      <c r="A59" s="189"/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</row>
    <row r="60" spans="1:20" ht="12.75">
      <c r="A60" s="189"/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</row>
    <row r="61" spans="1:20" ht="12.75">
      <c r="A61" s="189"/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</row>
    <row r="62" spans="1:20" ht="12.75">
      <c r="A62" s="189"/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</row>
    <row r="63" spans="1:20" ht="12.75">
      <c r="A63" s="189"/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</row>
    <row r="64" spans="1:20" ht="12.75">
      <c r="A64" s="189"/>
      <c r="B64" s="189"/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</row>
    <row r="65" spans="1:20" ht="12.75">
      <c r="A65" s="189"/>
      <c r="B65" s="189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</row>
    <row r="66" spans="1:20" ht="12.75">
      <c r="A66" s="189"/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</row>
    <row r="67" spans="1:20" ht="12.75">
      <c r="A67" s="189"/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</row>
    <row r="68" spans="1:20" ht="12.75">
      <c r="A68" s="189"/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</row>
    <row r="69" spans="1:20" ht="12.75">
      <c r="A69" s="189"/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</row>
    <row r="70" spans="1:20" ht="12.75">
      <c r="A70" s="189"/>
      <c r="B70" s="189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</row>
    <row r="71" spans="1:20" ht="12.75">
      <c r="A71" s="189"/>
      <c r="B71" s="189"/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</row>
    <row r="72" spans="1:20" ht="12.75">
      <c r="A72" s="189"/>
      <c r="B72" s="189"/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89"/>
    </row>
    <row r="73" spans="1:20" ht="12.75">
      <c r="A73" s="189"/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</row>
    <row r="74" spans="1:20" ht="12.75">
      <c r="A74" s="189"/>
      <c r="B74" s="189"/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</row>
    <row r="75" spans="1:20" ht="12.75">
      <c r="A75" s="189"/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</row>
    <row r="76" spans="1:20" ht="12.75">
      <c r="A76" s="189"/>
      <c r="B76" s="189"/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</row>
    <row r="77" spans="1:20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</row>
    <row r="78" spans="1:20" ht="12.75">
      <c r="A78" s="189"/>
      <c r="B78" s="189"/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189"/>
    </row>
    <row r="79" spans="1:20" ht="12.75">
      <c r="A79" s="189"/>
      <c r="B79" s="189"/>
      <c r="C79" s="189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</row>
    <row r="80" spans="1:20" ht="12.75">
      <c r="A80" s="189"/>
      <c r="B80" s="189"/>
      <c r="C80" s="189"/>
      <c r="D80" s="189"/>
      <c r="E80" s="189"/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</row>
    <row r="81" spans="1:20" ht="12.75">
      <c r="A81" s="189"/>
      <c r="B81" s="189"/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</row>
    <row r="82" spans="1:20" ht="12.75">
      <c r="A82" s="189"/>
      <c r="B82" s="189"/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89"/>
      <c r="T82" s="189"/>
    </row>
    <row r="83" spans="1:20" ht="12.75">
      <c r="A83" s="189"/>
      <c r="B83" s="189"/>
      <c r="C83" s="189"/>
      <c r="D83" s="189"/>
      <c r="E83" s="189"/>
      <c r="F83" s="189"/>
      <c r="G83" s="189"/>
      <c r="H83" s="189"/>
      <c r="I83" s="189"/>
      <c r="J83" s="189"/>
      <c r="K83" s="189"/>
      <c r="L83" s="189"/>
      <c r="M83" s="189"/>
      <c r="N83" s="189"/>
      <c r="O83" s="189"/>
      <c r="P83" s="189"/>
      <c r="Q83" s="189"/>
      <c r="R83" s="189"/>
      <c r="S83" s="189"/>
      <c r="T83" s="189"/>
    </row>
    <row r="84" spans="1:20" ht="12.75">
      <c r="A84" s="189"/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89"/>
    </row>
    <row r="85" spans="1:20" ht="12.75">
      <c r="A85" s="189"/>
      <c r="B85" s="189"/>
      <c r="C85" s="189"/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89"/>
      <c r="R85" s="189"/>
      <c r="S85" s="189"/>
      <c r="T85" s="189"/>
    </row>
    <row r="86" spans="1:20" ht="12.75">
      <c r="A86" s="189"/>
      <c r="B86" s="189"/>
      <c r="C86" s="189"/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189"/>
      <c r="R86" s="189"/>
      <c r="S86" s="189"/>
      <c r="T86" s="189"/>
    </row>
    <row r="87" spans="1:20" ht="12.75">
      <c r="A87" s="189"/>
      <c r="B87" s="189"/>
      <c r="C87" s="189"/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89"/>
      <c r="Q87" s="189"/>
      <c r="R87" s="189"/>
      <c r="S87" s="189"/>
      <c r="T87" s="189"/>
    </row>
    <row r="88" spans="1:20" ht="12.75">
      <c r="A88" s="189"/>
      <c r="B88" s="189"/>
      <c r="C88" s="189"/>
      <c r="D88" s="189"/>
      <c r="E88" s="189"/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89"/>
      <c r="S88" s="189"/>
      <c r="T88" s="189"/>
    </row>
    <row r="89" spans="1:20" ht="12.75">
      <c r="A89" s="189"/>
      <c r="B89" s="189"/>
      <c r="C89" s="189"/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189"/>
      <c r="O89" s="189"/>
      <c r="P89" s="189"/>
      <c r="Q89" s="189"/>
      <c r="R89" s="189"/>
      <c r="S89" s="189"/>
      <c r="T89" s="189"/>
    </row>
    <row r="90" spans="1:20" ht="12.75">
      <c r="A90" s="189"/>
      <c r="B90" s="189"/>
      <c r="C90" s="189"/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189"/>
      <c r="S90" s="189"/>
      <c r="T90" s="189"/>
    </row>
    <row r="91" spans="1:20" ht="12.75">
      <c r="A91" s="189"/>
      <c r="B91" s="189"/>
      <c r="C91" s="189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89"/>
      <c r="Q91" s="189"/>
      <c r="R91" s="189"/>
      <c r="S91" s="189"/>
      <c r="T91" s="189"/>
    </row>
    <row r="92" spans="1:20" ht="12.75">
      <c r="A92" s="189"/>
      <c r="B92" s="189"/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189"/>
    </row>
    <row r="93" spans="1:20" ht="12.75">
      <c r="A93" s="189"/>
      <c r="B93" s="189"/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89"/>
      <c r="Q93" s="189"/>
      <c r="R93" s="189"/>
      <c r="S93" s="189"/>
      <c r="T93" s="189"/>
    </row>
    <row r="94" spans="1:20" ht="12.75">
      <c r="A94" s="189"/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89"/>
      <c r="S94" s="189"/>
      <c r="T94" s="189"/>
    </row>
    <row r="95" spans="1:20" ht="12.75">
      <c r="A95" s="189"/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89"/>
      <c r="Q95" s="189"/>
      <c r="R95" s="189"/>
      <c r="S95" s="189"/>
      <c r="T95" s="189"/>
    </row>
    <row r="96" spans="1:20" ht="12.75">
      <c r="A96" s="189"/>
      <c r="B96" s="189"/>
      <c r="C96" s="189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89"/>
      <c r="Q96" s="189"/>
      <c r="R96" s="189"/>
      <c r="S96" s="189"/>
      <c r="T96" s="189"/>
    </row>
    <row r="97" spans="1:20" ht="12.75">
      <c r="A97" s="189"/>
      <c r="B97" s="189"/>
      <c r="C97" s="189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89"/>
      <c r="S97" s="189"/>
      <c r="T97" s="189"/>
    </row>
    <row r="98" spans="1:20" ht="12.75">
      <c r="A98" s="189"/>
      <c r="B98" s="189"/>
      <c r="C98" s="189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  <c r="S98" s="189"/>
      <c r="T98" s="189"/>
    </row>
    <row r="99" spans="1:20" ht="12.75">
      <c r="A99" s="189"/>
      <c r="B99" s="189"/>
      <c r="C99" s="189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189"/>
      <c r="S99" s="189"/>
      <c r="T99" s="189"/>
    </row>
    <row r="100" spans="1:20" ht="12.75">
      <c r="A100" s="189"/>
      <c r="B100" s="189"/>
      <c r="C100" s="189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  <c r="S100" s="189"/>
      <c r="T100" s="189"/>
    </row>
    <row r="101" spans="1:20" ht="12.75">
      <c r="A101" s="189"/>
      <c r="B101" s="189"/>
      <c r="C101" s="189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  <c r="S101" s="189"/>
      <c r="T101" s="189"/>
    </row>
    <row r="102" spans="1:20" ht="12.75">
      <c r="A102" s="189"/>
      <c r="B102" s="189"/>
      <c r="C102" s="189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  <c r="S102" s="189"/>
      <c r="T102" s="189"/>
    </row>
    <row r="103" spans="1:20" ht="12.75">
      <c r="A103" s="189"/>
      <c r="B103" s="189"/>
      <c r="C103" s="189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  <c r="S103" s="189"/>
      <c r="T103" s="189"/>
    </row>
    <row r="104" spans="1:20" ht="12.75">
      <c r="A104" s="189"/>
      <c r="B104" s="189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</row>
    <row r="105" spans="1:20" ht="12.75">
      <c r="A105" s="189"/>
      <c r="B105" s="189"/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</row>
    <row r="106" spans="1:20" ht="12.75">
      <c r="A106" s="189"/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</row>
    <row r="107" spans="1:20" ht="12.75">
      <c r="A107" s="189"/>
      <c r="B107" s="189"/>
      <c r="C107" s="189"/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  <c r="S107" s="189"/>
      <c r="T107" s="189"/>
    </row>
    <row r="108" spans="1:20" ht="12.75">
      <c r="A108" s="189"/>
      <c r="B108" s="189"/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  <c r="S108" s="189"/>
      <c r="T108" s="189"/>
    </row>
    <row r="109" spans="1:20" ht="12.75">
      <c r="A109" s="189"/>
      <c r="B109" s="189"/>
      <c r="C109" s="189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  <c r="S109" s="189"/>
      <c r="T109" s="189"/>
    </row>
    <row r="110" spans="1:20" ht="12.75">
      <c r="A110" s="189"/>
      <c r="B110" s="189"/>
      <c r="C110" s="189"/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  <c r="S110" s="189"/>
      <c r="T110" s="189"/>
    </row>
    <row r="111" spans="1:20" ht="12.75">
      <c r="A111" s="189"/>
      <c r="B111" s="189"/>
      <c r="C111" s="189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  <c r="S111" s="189"/>
      <c r="T111" s="189"/>
    </row>
    <row r="112" spans="1:20" ht="12.75">
      <c r="A112" s="189"/>
      <c r="B112" s="189"/>
      <c r="C112" s="189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  <c r="S112" s="189"/>
      <c r="T112" s="189"/>
    </row>
    <row r="113" spans="1:20" ht="12.75">
      <c r="A113" s="189"/>
      <c r="B113" s="189"/>
      <c r="C113" s="189"/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  <c r="S113" s="189"/>
      <c r="T113" s="189"/>
    </row>
    <row r="114" spans="1:20" ht="12.75">
      <c r="A114" s="189"/>
      <c r="B114" s="189"/>
      <c r="C114" s="189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  <c r="S114" s="189"/>
      <c r="T114" s="189"/>
    </row>
    <row r="115" spans="1:20" ht="12.75">
      <c r="A115" s="189"/>
      <c r="B115" s="189"/>
      <c r="C115" s="189"/>
      <c r="D115" s="189"/>
      <c r="E115" s="189"/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  <c r="Q115" s="189"/>
      <c r="R115" s="189"/>
      <c r="S115" s="189"/>
      <c r="T115" s="189"/>
    </row>
    <row r="116" spans="1:20" ht="12.75">
      <c r="A116" s="189"/>
      <c r="B116" s="189"/>
      <c r="C116" s="189"/>
      <c r="D116" s="189"/>
      <c r="E116" s="189"/>
      <c r="F116" s="189"/>
      <c r="G116" s="189"/>
      <c r="H116" s="189"/>
      <c r="I116" s="189"/>
      <c r="J116" s="189"/>
      <c r="K116" s="189"/>
      <c r="L116" s="189"/>
      <c r="M116" s="189"/>
      <c r="N116" s="189"/>
      <c r="O116" s="189"/>
      <c r="P116" s="189"/>
      <c r="Q116" s="189"/>
      <c r="R116" s="189"/>
      <c r="S116" s="189"/>
      <c r="T116" s="189"/>
    </row>
    <row r="117" spans="1:20" ht="12.75">
      <c r="A117" s="189"/>
      <c r="B117" s="189"/>
      <c r="C117" s="189"/>
      <c r="D117" s="189"/>
      <c r="E117" s="189"/>
      <c r="F117" s="189"/>
      <c r="G117" s="189"/>
      <c r="H117" s="189"/>
      <c r="I117" s="189"/>
      <c r="J117" s="189"/>
      <c r="K117" s="189"/>
      <c r="L117" s="189"/>
      <c r="M117" s="189"/>
      <c r="N117" s="189"/>
      <c r="O117" s="189"/>
      <c r="P117" s="189"/>
      <c r="Q117" s="189"/>
      <c r="R117" s="189"/>
      <c r="S117" s="189"/>
      <c r="T117" s="189"/>
    </row>
    <row r="118" spans="1:20" ht="12.75">
      <c r="A118" s="189"/>
      <c r="B118" s="189"/>
      <c r="C118" s="189"/>
      <c r="D118" s="189"/>
      <c r="E118" s="189"/>
      <c r="F118" s="189"/>
      <c r="G118" s="189"/>
      <c r="H118" s="189"/>
      <c r="I118" s="189"/>
      <c r="J118" s="189"/>
      <c r="K118" s="189"/>
      <c r="L118" s="189"/>
      <c r="M118" s="189"/>
      <c r="N118" s="189"/>
      <c r="O118" s="189"/>
      <c r="P118" s="189"/>
      <c r="Q118" s="189"/>
      <c r="R118" s="189"/>
      <c r="S118" s="189"/>
      <c r="T118" s="189"/>
    </row>
    <row r="119" spans="1:20" ht="12.75">
      <c r="A119" s="189"/>
      <c r="B119" s="189"/>
      <c r="C119" s="189"/>
      <c r="D119" s="189"/>
      <c r="E119" s="189"/>
      <c r="F119" s="189"/>
      <c r="G119" s="189"/>
      <c r="H119" s="189"/>
      <c r="I119" s="189"/>
      <c r="J119" s="189"/>
      <c r="K119" s="189"/>
      <c r="L119" s="189"/>
      <c r="M119" s="189"/>
      <c r="N119" s="189"/>
      <c r="O119" s="189"/>
      <c r="P119" s="189"/>
      <c r="Q119" s="189"/>
      <c r="R119" s="189"/>
      <c r="S119" s="189"/>
      <c r="T119" s="189"/>
    </row>
    <row r="120" spans="1:20" ht="12.75">
      <c r="A120" s="189"/>
      <c r="B120" s="189"/>
      <c r="C120" s="189"/>
      <c r="D120" s="189"/>
      <c r="E120" s="189"/>
      <c r="F120" s="189"/>
      <c r="G120" s="189"/>
      <c r="H120" s="189"/>
      <c r="I120" s="189"/>
      <c r="J120" s="189"/>
      <c r="K120" s="189"/>
      <c r="L120" s="189"/>
      <c r="M120" s="189"/>
      <c r="N120" s="189"/>
      <c r="O120" s="189"/>
      <c r="P120" s="189"/>
      <c r="Q120" s="189"/>
      <c r="R120" s="189"/>
      <c r="S120" s="189"/>
      <c r="T120" s="189"/>
    </row>
    <row r="121" spans="1:20" ht="12.75">
      <c r="A121" s="189"/>
      <c r="B121" s="189"/>
      <c r="C121" s="189"/>
      <c r="D121" s="189"/>
      <c r="E121" s="189"/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  <c r="P121" s="189"/>
      <c r="Q121" s="189"/>
      <c r="R121" s="189"/>
      <c r="S121" s="189"/>
      <c r="T121" s="189"/>
    </row>
    <row r="122" spans="1:20" ht="12.75">
      <c r="A122" s="189"/>
      <c r="B122" s="189"/>
      <c r="C122" s="189"/>
      <c r="D122" s="189"/>
      <c r="E122" s="189"/>
      <c r="F122" s="189"/>
      <c r="G122" s="189"/>
      <c r="H122" s="189"/>
      <c r="I122" s="189"/>
      <c r="J122" s="189"/>
      <c r="K122" s="189"/>
      <c r="L122" s="189"/>
      <c r="M122" s="189"/>
      <c r="N122" s="189"/>
      <c r="O122" s="189"/>
      <c r="P122" s="189"/>
      <c r="Q122" s="189"/>
      <c r="R122" s="189"/>
      <c r="S122" s="189"/>
      <c r="T122" s="189"/>
    </row>
    <row r="123" spans="1:20" ht="12.75">
      <c r="A123" s="189"/>
      <c r="B123" s="189"/>
      <c r="C123" s="189"/>
      <c r="D123" s="189"/>
      <c r="E123" s="189"/>
      <c r="F123" s="189"/>
      <c r="G123" s="189"/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</row>
    <row r="124" spans="1:20" ht="12.75">
      <c r="A124" s="189"/>
      <c r="B124" s="189"/>
      <c r="C124" s="189"/>
      <c r="D124" s="189"/>
      <c r="E124" s="189"/>
      <c r="F124" s="189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</row>
    <row r="125" spans="1:20" ht="12.75">
      <c r="A125" s="189"/>
      <c r="B125" s="189"/>
      <c r="C125" s="189"/>
      <c r="D125" s="189"/>
      <c r="E125" s="189"/>
      <c r="F125" s="189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</row>
    <row r="126" spans="1:20" ht="12.75">
      <c r="A126" s="189"/>
      <c r="B126" s="189"/>
      <c r="C126" s="189"/>
      <c r="D126" s="189"/>
      <c r="E126" s="189"/>
      <c r="F126" s="189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</row>
    <row r="127" spans="1:20" ht="12.75">
      <c r="A127" s="189"/>
      <c r="B127" s="189"/>
      <c r="C127" s="189"/>
      <c r="D127" s="189"/>
      <c r="E127" s="189"/>
      <c r="F127" s="189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</row>
    <row r="128" spans="1:20" ht="12.75">
      <c r="A128" s="189"/>
      <c r="B128" s="189"/>
      <c r="C128" s="189"/>
      <c r="D128" s="189"/>
      <c r="E128" s="189"/>
      <c r="F128" s="189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</row>
    <row r="129" spans="1:20" ht="12.75">
      <c r="A129" s="189"/>
      <c r="B129" s="189"/>
      <c r="C129" s="189"/>
      <c r="D129" s="189"/>
      <c r="E129" s="189"/>
      <c r="F129" s="189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</row>
    <row r="130" spans="1:20" ht="12.75">
      <c r="A130" s="189"/>
      <c r="B130" s="189"/>
      <c r="C130" s="189"/>
      <c r="D130" s="189"/>
      <c r="E130" s="189"/>
      <c r="F130" s="189"/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</row>
    <row r="131" spans="1:20" ht="12.75">
      <c r="A131" s="189"/>
      <c r="B131" s="189"/>
      <c r="C131" s="189"/>
      <c r="D131" s="189"/>
      <c r="E131" s="189"/>
      <c r="F131" s="189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</row>
    <row r="132" spans="1:20" ht="12.75">
      <c r="A132" s="189"/>
      <c r="B132" s="189"/>
      <c r="C132" s="189"/>
      <c r="D132" s="189"/>
      <c r="E132" s="189"/>
      <c r="F132" s="189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</row>
    <row r="133" spans="1:20" ht="12.75">
      <c r="A133" s="189"/>
      <c r="B133" s="189"/>
      <c r="C133" s="189"/>
      <c r="D133" s="189"/>
      <c r="E133" s="189"/>
      <c r="F133" s="189"/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</row>
    <row r="134" spans="1:20" ht="12.75">
      <c r="A134" s="189"/>
      <c r="B134" s="189"/>
      <c r="C134" s="189"/>
      <c r="D134" s="189"/>
      <c r="E134" s="189"/>
      <c r="F134" s="189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</row>
    <row r="135" spans="1:20" ht="12.75">
      <c r="A135" s="189"/>
      <c r="B135" s="189"/>
      <c r="C135" s="189"/>
      <c r="D135" s="189"/>
      <c r="E135" s="189"/>
      <c r="F135" s="189"/>
      <c r="G135" s="189"/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189"/>
      <c r="S135" s="189"/>
      <c r="T135" s="189"/>
    </row>
    <row r="136" spans="1:20" ht="12.75">
      <c r="A136" s="189"/>
      <c r="B136" s="189"/>
      <c r="C136" s="189"/>
      <c r="D136" s="189"/>
      <c r="E136" s="189"/>
      <c r="F136" s="189"/>
      <c r="G136" s="189"/>
      <c r="H136" s="189"/>
      <c r="I136" s="189"/>
      <c r="J136" s="189"/>
      <c r="K136" s="189"/>
      <c r="L136" s="189"/>
      <c r="M136" s="189"/>
      <c r="N136" s="189"/>
      <c r="O136" s="189"/>
      <c r="P136" s="189"/>
      <c r="Q136" s="189"/>
      <c r="R136" s="189"/>
      <c r="S136" s="189"/>
      <c r="T136" s="189"/>
    </row>
    <row r="137" spans="1:20" ht="12.75">
      <c r="A137" s="189"/>
      <c r="B137" s="189"/>
      <c r="C137" s="189"/>
      <c r="D137" s="189"/>
      <c r="E137" s="189"/>
      <c r="F137" s="189"/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</row>
    <row r="138" spans="1:20" ht="12.75">
      <c r="A138" s="189"/>
      <c r="B138" s="189"/>
      <c r="C138" s="189"/>
      <c r="D138" s="189"/>
      <c r="E138" s="189"/>
      <c r="F138" s="189"/>
      <c r="G138" s="189"/>
      <c r="H138" s="189"/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  <c r="S138" s="189"/>
      <c r="T138" s="189"/>
    </row>
    <row r="139" spans="1:20" ht="12.75">
      <c r="A139" s="189"/>
      <c r="B139" s="189"/>
      <c r="C139" s="189"/>
      <c r="D139" s="189"/>
      <c r="E139" s="189"/>
      <c r="F139" s="189"/>
      <c r="G139" s="189"/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  <c r="R139" s="189"/>
      <c r="S139" s="189"/>
      <c r="T139" s="189"/>
    </row>
    <row r="140" spans="1:20" ht="12.75">
      <c r="A140" s="189"/>
      <c r="B140" s="189"/>
      <c r="C140" s="189"/>
      <c r="D140" s="189"/>
      <c r="E140" s="189"/>
      <c r="F140" s="189"/>
      <c r="G140" s="189"/>
      <c r="H140" s="189"/>
      <c r="I140" s="189"/>
      <c r="J140" s="189"/>
      <c r="K140" s="189"/>
      <c r="L140" s="189"/>
      <c r="M140" s="189"/>
      <c r="N140" s="189"/>
      <c r="O140" s="189"/>
      <c r="P140" s="189"/>
      <c r="Q140" s="189"/>
      <c r="R140" s="189"/>
      <c r="S140" s="189"/>
      <c r="T140" s="189"/>
    </row>
    <row r="141" spans="1:20" ht="12.75">
      <c r="A141" s="189"/>
      <c r="B141" s="189"/>
      <c r="C141" s="189"/>
      <c r="D141" s="189"/>
      <c r="E141" s="189"/>
      <c r="F141" s="189"/>
      <c r="G141" s="189"/>
      <c r="H141" s="189"/>
      <c r="I141" s="189"/>
      <c r="J141" s="189"/>
      <c r="K141" s="189"/>
      <c r="L141" s="189"/>
      <c r="M141" s="189"/>
      <c r="N141" s="189"/>
      <c r="O141" s="189"/>
      <c r="P141" s="189"/>
      <c r="Q141" s="189"/>
      <c r="R141" s="189"/>
      <c r="S141" s="189"/>
      <c r="T141" s="189"/>
    </row>
    <row r="142" spans="1:20" ht="12.75">
      <c r="A142" s="189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</row>
    <row r="143" spans="1:20" ht="12.75">
      <c r="A143" s="189"/>
      <c r="B143" s="189"/>
      <c r="C143" s="189"/>
      <c r="D143" s="189"/>
      <c r="E143" s="189"/>
      <c r="F143" s="189"/>
      <c r="G143" s="189"/>
      <c r="H143" s="189"/>
      <c r="I143" s="189"/>
      <c r="J143" s="189"/>
      <c r="K143" s="189"/>
      <c r="L143" s="189"/>
      <c r="M143" s="189"/>
      <c r="N143" s="189"/>
      <c r="O143" s="189"/>
      <c r="P143" s="189"/>
      <c r="Q143" s="189"/>
      <c r="R143" s="189"/>
      <c r="S143" s="189"/>
      <c r="T143" s="189"/>
    </row>
    <row r="144" spans="1:20" ht="12.75">
      <c r="A144" s="189"/>
      <c r="B144" s="189"/>
      <c r="C144" s="189"/>
      <c r="D144" s="189"/>
      <c r="E144" s="189"/>
      <c r="F144" s="189"/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</row>
    <row r="145" spans="1:20" ht="12.75">
      <c r="A145" s="189"/>
      <c r="B145" s="189"/>
      <c r="C145" s="189"/>
      <c r="D145" s="189"/>
      <c r="E145" s="189"/>
      <c r="F145" s="189"/>
      <c r="G145" s="189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</row>
    <row r="146" spans="1:20" ht="12.75">
      <c r="A146" s="189"/>
      <c r="B146" s="189"/>
      <c r="C146" s="189"/>
      <c r="D146" s="189"/>
      <c r="E146" s="189"/>
      <c r="F146" s="189"/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</row>
    <row r="147" spans="1:20" ht="12.75">
      <c r="A147" s="189"/>
      <c r="B147" s="189"/>
      <c r="C147" s="189"/>
      <c r="D147" s="189"/>
      <c r="E147" s="189"/>
      <c r="F147" s="189"/>
      <c r="G147" s="189"/>
      <c r="H147" s="189"/>
      <c r="I147" s="189"/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89"/>
    </row>
    <row r="148" spans="1:20" ht="12.75">
      <c r="A148" s="189"/>
      <c r="B148" s="189"/>
      <c r="C148" s="189"/>
      <c r="D148" s="189"/>
      <c r="E148" s="189"/>
      <c r="F148" s="189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</row>
    <row r="149" spans="1:20" ht="12.75">
      <c r="A149" s="189"/>
      <c r="B149" s="189"/>
      <c r="C149" s="189"/>
      <c r="D149" s="189"/>
      <c r="E149" s="189"/>
      <c r="F149" s="189"/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89"/>
      <c r="S149" s="189"/>
      <c r="T149" s="189"/>
    </row>
    <row r="150" spans="1:20" ht="12.75">
      <c r="A150" s="189"/>
      <c r="B150" s="189"/>
      <c r="C150" s="189"/>
      <c r="D150" s="189"/>
      <c r="E150" s="189"/>
      <c r="F150" s="189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</row>
    <row r="151" spans="1:20" ht="12.75">
      <c r="A151" s="189"/>
      <c r="B151" s="189"/>
      <c r="C151" s="189"/>
      <c r="D151" s="189"/>
      <c r="E151" s="189"/>
      <c r="F151" s="189"/>
      <c r="G151" s="189"/>
      <c r="H151" s="189"/>
      <c r="I151" s="189"/>
      <c r="J151" s="189"/>
      <c r="K151" s="189"/>
      <c r="L151" s="189"/>
      <c r="M151" s="189"/>
      <c r="N151" s="189"/>
      <c r="O151" s="189"/>
      <c r="P151" s="189"/>
      <c r="Q151" s="189"/>
      <c r="R151" s="189"/>
      <c r="S151" s="189"/>
      <c r="T151" s="189"/>
    </row>
    <row r="152" spans="1:20" ht="12.75">
      <c r="A152" s="189"/>
      <c r="B152" s="189"/>
      <c r="C152" s="189"/>
      <c r="D152" s="189"/>
      <c r="E152" s="189"/>
      <c r="F152" s="189"/>
      <c r="G152" s="189"/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  <c r="R152" s="189"/>
      <c r="S152" s="189"/>
      <c r="T152" s="189"/>
    </row>
    <row r="153" spans="1:20" ht="12.75">
      <c r="A153" s="189"/>
      <c r="B153" s="189"/>
      <c r="C153" s="189"/>
      <c r="D153" s="189"/>
      <c r="E153" s="189"/>
      <c r="F153" s="189"/>
      <c r="G153" s="189"/>
      <c r="H153" s="189"/>
      <c r="I153" s="189"/>
      <c r="J153" s="189"/>
      <c r="K153" s="189"/>
      <c r="L153" s="189"/>
      <c r="M153" s="189"/>
      <c r="N153" s="189"/>
      <c r="O153" s="189"/>
      <c r="P153" s="189"/>
      <c r="Q153" s="189"/>
      <c r="R153" s="189"/>
      <c r="S153" s="189"/>
      <c r="T153" s="189"/>
    </row>
    <row r="154" spans="1:20" ht="12.75">
      <c r="A154" s="189"/>
      <c r="B154" s="189"/>
      <c r="C154" s="189"/>
      <c r="D154" s="189"/>
      <c r="E154" s="189"/>
      <c r="F154" s="189"/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  <c r="R154" s="189"/>
      <c r="S154" s="189"/>
      <c r="T154" s="189"/>
    </row>
    <row r="155" spans="1:20" ht="12.75">
      <c r="A155" s="189"/>
      <c r="B155" s="189"/>
      <c r="C155" s="189"/>
      <c r="D155" s="189"/>
      <c r="E155" s="189"/>
      <c r="F155" s="189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  <c r="R155" s="189"/>
      <c r="S155" s="189"/>
      <c r="T155" s="189"/>
    </row>
    <row r="156" spans="1:20" ht="12.75">
      <c r="A156" s="189"/>
      <c r="B156" s="189"/>
      <c r="C156" s="189"/>
      <c r="D156" s="189"/>
      <c r="E156" s="189"/>
      <c r="F156" s="189"/>
      <c r="G156" s="189"/>
      <c r="H156" s="189"/>
      <c r="I156" s="189"/>
      <c r="J156" s="189"/>
      <c r="K156" s="189"/>
      <c r="L156" s="189"/>
      <c r="M156" s="189"/>
      <c r="N156" s="189"/>
      <c r="O156" s="189"/>
      <c r="P156" s="189"/>
      <c r="Q156" s="189"/>
      <c r="R156" s="189"/>
      <c r="S156" s="189"/>
      <c r="T156" s="189"/>
    </row>
    <row r="157" spans="1:20" ht="12.75">
      <c r="A157" s="189"/>
      <c r="B157" s="189"/>
      <c r="C157" s="189"/>
      <c r="D157" s="189"/>
      <c r="E157" s="189"/>
      <c r="F157" s="189"/>
      <c r="G157" s="189"/>
      <c r="H157" s="189"/>
      <c r="I157" s="189"/>
      <c r="J157" s="189"/>
      <c r="K157" s="189"/>
      <c r="L157" s="189"/>
      <c r="M157" s="189"/>
      <c r="N157" s="189"/>
      <c r="O157" s="189"/>
      <c r="P157" s="189"/>
      <c r="Q157" s="189"/>
      <c r="R157" s="189"/>
      <c r="S157" s="189"/>
      <c r="T157" s="189"/>
    </row>
    <row r="158" spans="1:20" ht="12.75">
      <c r="A158" s="189"/>
      <c r="B158" s="189"/>
      <c r="C158" s="189"/>
      <c r="D158" s="189"/>
      <c r="E158" s="189"/>
      <c r="F158" s="189"/>
      <c r="G158" s="189"/>
      <c r="H158" s="189"/>
      <c r="I158" s="189"/>
      <c r="J158" s="189"/>
      <c r="K158" s="189"/>
      <c r="L158" s="189"/>
      <c r="M158" s="189"/>
      <c r="N158" s="189"/>
      <c r="O158" s="189"/>
      <c r="P158" s="189"/>
      <c r="Q158" s="189"/>
      <c r="R158" s="189"/>
      <c r="S158" s="189"/>
      <c r="T158" s="189"/>
    </row>
    <row r="159" spans="1:20" ht="12.75">
      <c r="A159" s="189"/>
      <c r="B159" s="189"/>
      <c r="C159" s="189"/>
      <c r="D159" s="189"/>
      <c r="E159" s="189"/>
      <c r="F159" s="189"/>
      <c r="G159" s="189"/>
      <c r="H159" s="189"/>
      <c r="I159" s="189"/>
      <c r="J159" s="189"/>
      <c r="K159" s="189"/>
      <c r="L159" s="189"/>
      <c r="M159" s="189"/>
      <c r="N159" s="189"/>
      <c r="O159" s="189"/>
      <c r="P159" s="189"/>
      <c r="Q159" s="189"/>
      <c r="R159" s="189"/>
      <c r="S159" s="189"/>
      <c r="T159" s="189"/>
    </row>
    <row r="160" spans="1:20" ht="12.75">
      <c r="A160" s="189"/>
      <c r="B160" s="189"/>
      <c r="C160" s="189"/>
      <c r="D160" s="189"/>
      <c r="E160" s="189"/>
      <c r="F160" s="189"/>
      <c r="G160" s="189"/>
      <c r="H160" s="189"/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T160" s="189"/>
    </row>
    <row r="161" spans="1:20" ht="12.75">
      <c r="A161" s="189"/>
      <c r="B161" s="189"/>
      <c r="C161" s="189"/>
      <c r="D161" s="189"/>
      <c r="E161" s="189"/>
      <c r="F161" s="189"/>
      <c r="G161" s="189"/>
      <c r="H161" s="189"/>
      <c r="I161" s="189"/>
      <c r="J161" s="189"/>
      <c r="K161" s="189"/>
      <c r="L161" s="189"/>
      <c r="M161" s="189"/>
      <c r="N161" s="189"/>
      <c r="O161" s="189"/>
      <c r="P161" s="189"/>
      <c r="Q161" s="189"/>
      <c r="R161" s="189"/>
      <c r="S161" s="189"/>
      <c r="T161" s="189"/>
    </row>
    <row r="162" spans="1:20" ht="12.75">
      <c r="A162" s="189"/>
      <c r="B162" s="189"/>
      <c r="C162" s="189"/>
      <c r="D162" s="189"/>
      <c r="E162" s="189"/>
      <c r="F162" s="189"/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</row>
    <row r="163" spans="1:20" ht="12.75">
      <c r="A163" s="189"/>
      <c r="B163" s="189"/>
      <c r="C163" s="189"/>
      <c r="D163" s="189"/>
      <c r="E163" s="189"/>
      <c r="F163" s="189"/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89"/>
      <c r="R163" s="189"/>
      <c r="S163" s="189"/>
      <c r="T163" s="189"/>
    </row>
    <row r="164" spans="1:20" ht="12.75">
      <c r="A164" s="189"/>
      <c r="B164" s="189"/>
      <c r="C164" s="189"/>
      <c r="D164" s="189"/>
      <c r="E164" s="189"/>
      <c r="F164" s="189"/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</row>
    <row r="165" spans="1:20" ht="12.75">
      <c r="A165" s="189"/>
      <c r="B165" s="189"/>
      <c r="C165" s="189"/>
      <c r="D165" s="189"/>
      <c r="E165" s="189"/>
      <c r="F165" s="189"/>
      <c r="G165" s="189"/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  <c r="R165" s="189"/>
      <c r="S165" s="189"/>
      <c r="T165" s="189"/>
    </row>
    <row r="166" spans="1:20" ht="12.75">
      <c r="A166" s="189"/>
      <c r="B166" s="189"/>
      <c r="C166" s="189"/>
      <c r="D166" s="189"/>
      <c r="E166" s="189"/>
      <c r="F166" s="189"/>
      <c r="G166" s="189"/>
      <c r="H166" s="189"/>
      <c r="I166" s="189"/>
      <c r="J166" s="189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</row>
    <row r="167" spans="1:20" ht="12.75">
      <c r="A167" s="189"/>
      <c r="B167" s="189"/>
      <c r="C167" s="189"/>
      <c r="D167" s="189"/>
      <c r="E167" s="189"/>
      <c r="F167" s="189"/>
      <c r="G167" s="189"/>
      <c r="H167" s="189"/>
      <c r="I167" s="189"/>
      <c r="J167" s="189"/>
      <c r="K167" s="189"/>
      <c r="L167" s="189"/>
      <c r="M167" s="189"/>
      <c r="N167" s="189"/>
      <c r="O167" s="189"/>
      <c r="P167" s="189"/>
      <c r="Q167" s="189"/>
      <c r="R167" s="189"/>
      <c r="S167" s="189"/>
      <c r="T167" s="189"/>
    </row>
    <row r="168" spans="1:20" ht="12.75">
      <c r="A168" s="189"/>
      <c r="B168" s="189"/>
      <c r="C168" s="189"/>
      <c r="D168" s="189"/>
      <c r="E168" s="189"/>
      <c r="F168" s="189"/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</row>
    <row r="169" spans="1:20" ht="12.75">
      <c r="A169" s="189"/>
      <c r="B169" s="189"/>
      <c r="C169" s="189"/>
      <c r="D169" s="189"/>
      <c r="E169" s="189"/>
      <c r="F169" s="189"/>
      <c r="G169" s="189"/>
      <c r="H169" s="189"/>
      <c r="I169" s="189"/>
      <c r="J169" s="189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</row>
    <row r="170" spans="1:20" ht="12.75">
      <c r="A170" s="189"/>
      <c r="B170" s="189"/>
      <c r="C170" s="189"/>
      <c r="D170" s="189"/>
      <c r="E170" s="189"/>
      <c r="F170" s="189"/>
      <c r="G170" s="189"/>
      <c r="H170" s="189"/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  <c r="S170" s="189"/>
      <c r="T170" s="189"/>
    </row>
    <row r="171" spans="1:20" ht="12.75">
      <c r="A171" s="189"/>
      <c r="B171" s="189"/>
      <c r="C171" s="189"/>
      <c r="D171" s="189"/>
      <c r="E171" s="189"/>
      <c r="F171" s="189"/>
      <c r="G171" s="189"/>
      <c r="H171" s="189"/>
      <c r="I171" s="189"/>
      <c r="J171" s="189"/>
      <c r="K171" s="189"/>
      <c r="L171" s="189"/>
      <c r="M171" s="189"/>
      <c r="N171" s="189"/>
      <c r="O171" s="189"/>
      <c r="P171" s="189"/>
      <c r="Q171" s="189"/>
      <c r="R171" s="189"/>
      <c r="S171" s="189"/>
      <c r="T171" s="189"/>
    </row>
    <row r="172" spans="1:20" ht="12.75">
      <c r="A172" s="189"/>
      <c r="B172" s="189"/>
      <c r="C172" s="189"/>
      <c r="D172" s="189"/>
      <c r="E172" s="189"/>
      <c r="F172" s="189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</row>
    <row r="173" spans="1:20" ht="12.75">
      <c r="A173" s="189"/>
      <c r="B173" s="189"/>
      <c r="C173" s="189"/>
      <c r="D173" s="189"/>
      <c r="E173" s="189"/>
      <c r="F173" s="189"/>
      <c r="G173" s="189"/>
      <c r="H173" s="189"/>
      <c r="I173" s="189"/>
      <c r="J173" s="189"/>
      <c r="K173" s="189"/>
      <c r="L173" s="189"/>
      <c r="M173" s="189"/>
      <c r="N173" s="189"/>
      <c r="O173" s="189"/>
      <c r="P173" s="189"/>
      <c r="Q173" s="189"/>
      <c r="R173" s="189"/>
      <c r="S173" s="189"/>
      <c r="T173" s="189"/>
    </row>
    <row r="174" spans="1:20" ht="12.75">
      <c r="A174" s="189"/>
      <c r="B174" s="189"/>
      <c r="C174" s="189"/>
      <c r="D174" s="189"/>
      <c r="E174" s="189"/>
      <c r="F174" s="189"/>
      <c r="G174" s="189"/>
      <c r="H174" s="189"/>
      <c r="I174" s="189"/>
      <c r="J174" s="189"/>
      <c r="K174" s="189"/>
      <c r="L174" s="189"/>
      <c r="M174" s="189"/>
      <c r="N174" s="189"/>
      <c r="O174" s="189"/>
      <c r="P174" s="189"/>
      <c r="Q174" s="189"/>
      <c r="R174" s="189"/>
      <c r="S174" s="189"/>
      <c r="T174" s="189"/>
    </row>
    <row r="175" spans="1:20" ht="12.75">
      <c r="A175" s="189"/>
      <c r="B175" s="189"/>
      <c r="C175" s="189"/>
      <c r="D175" s="189"/>
      <c r="E175" s="189"/>
      <c r="F175" s="189"/>
      <c r="G175" s="189"/>
      <c r="H175" s="189"/>
      <c r="I175" s="189"/>
      <c r="J175" s="189"/>
      <c r="K175" s="189"/>
      <c r="L175" s="189"/>
      <c r="M175" s="189"/>
      <c r="N175" s="189"/>
      <c r="O175" s="189"/>
      <c r="P175" s="189"/>
      <c r="Q175" s="189"/>
      <c r="R175" s="189"/>
      <c r="S175" s="189"/>
      <c r="T175" s="189"/>
    </row>
    <row r="176" spans="1:20" ht="12.75">
      <c r="A176" s="189"/>
      <c r="B176" s="189"/>
      <c r="C176" s="189"/>
      <c r="D176" s="189"/>
      <c r="E176" s="189"/>
      <c r="F176" s="189"/>
      <c r="G176" s="189"/>
      <c r="H176" s="189"/>
      <c r="I176" s="189"/>
      <c r="J176" s="189"/>
      <c r="K176" s="189"/>
      <c r="L176" s="189"/>
      <c r="M176" s="189"/>
      <c r="N176" s="189"/>
      <c r="O176" s="189"/>
      <c r="P176" s="189"/>
      <c r="Q176" s="189"/>
      <c r="R176" s="189"/>
      <c r="S176" s="189"/>
      <c r="T176" s="189"/>
    </row>
    <row r="177" spans="1:20" ht="12.75">
      <c r="A177" s="189"/>
      <c r="B177" s="189"/>
      <c r="C177" s="189"/>
      <c r="D177" s="189"/>
      <c r="E177" s="189"/>
      <c r="F177" s="189"/>
      <c r="G177" s="189"/>
      <c r="H177" s="189"/>
      <c r="I177" s="189"/>
      <c r="J177" s="189"/>
      <c r="K177" s="189"/>
      <c r="L177" s="189"/>
      <c r="M177" s="189"/>
      <c r="N177" s="189"/>
      <c r="O177" s="189"/>
      <c r="P177" s="189"/>
      <c r="Q177" s="189"/>
      <c r="R177" s="189"/>
      <c r="S177" s="189"/>
      <c r="T177" s="189"/>
    </row>
    <row r="178" spans="1:20" ht="12.75">
      <c r="A178" s="189"/>
      <c r="B178" s="189"/>
      <c r="C178" s="189"/>
      <c r="D178" s="189"/>
      <c r="E178" s="189"/>
      <c r="F178" s="189"/>
      <c r="G178" s="189"/>
      <c r="H178" s="189"/>
      <c r="I178" s="189"/>
      <c r="J178" s="189"/>
      <c r="K178" s="189"/>
      <c r="L178" s="189"/>
      <c r="M178" s="189"/>
      <c r="N178" s="189"/>
      <c r="O178" s="189"/>
      <c r="P178" s="189"/>
      <c r="Q178" s="189"/>
      <c r="R178" s="189"/>
      <c r="S178" s="189"/>
      <c r="T178" s="189"/>
    </row>
    <row r="179" spans="1:20" ht="12.75">
      <c r="A179" s="189"/>
      <c r="B179" s="189"/>
      <c r="C179" s="189"/>
      <c r="D179" s="189"/>
      <c r="E179" s="189"/>
      <c r="F179" s="189"/>
      <c r="G179" s="189"/>
      <c r="H179" s="189"/>
      <c r="I179" s="189"/>
      <c r="J179" s="189"/>
      <c r="K179" s="189"/>
      <c r="L179" s="189"/>
      <c r="M179" s="189"/>
      <c r="N179" s="189"/>
      <c r="O179" s="189"/>
      <c r="P179" s="189"/>
      <c r="Q179" s="189"/>
      <c r="R179" s="189"/>
      <c r="S179" s="189"/>
      <c r="T179" s="189"/>
    </row>
    <row r="180" spans="1:20" ht="12.75">
      <c r="A180" s="189"/>
      <c r="B180" s="189"/>
      <c r="C180" s="189"/>
      <c r="D180" s="189"/>
      <c r="E180" s="189"/>
      <c r="F180" s="189"/>
      <c r="G180" s="189"/>
      <c r="H180" s="189"/>
      <c r="I180" s="189"/>
      <c r="J180" s="189"/>
      <c r="K180" s="189"/>
      <c r="L180" s="189"/>
      <c r="M180" s="189"/>
      <c r="N180" s="189"/>
      <c r="O180" s="189"/>
      <c r="P180" s="189"/>
      <c r="Q180" s="189"/>
      <c r="R180" s="189"/>
      <c r="S180" s="189"/>
      <c r="T180" s="189"/>
    </row>
    <row r="181" spans="1:20" ht="12.75">
      <c r="A181" s="189"/>
      <c r="B181" s="189"/>
      <c r="C181" s="189"/>
      <c r="D181" s="189"/>
      <c r="E181" s="189"/>
      <c r="F181" s="189"/>
      <c r="G181" s="189"/>
      <c r="H181" s="189"/>
      <c r="I181" s="189"/>
      <c r="J181" s="189"/>
      <c r="K181" s="189"/>
      <c r="L181" s="189"/>
      <c r="M181" s="189"/>
      <c r="N181" s="189"/>
      <c r="O181" s="189"/>
      <c r="P181" s="189"/>
      <c r="Q181" s="189"/>
      <c r="R181" s="189"/>
      <c r="S181" s="189"/>
      <c r="T181" s="189"/>
    </row>
    <row r="182" spans="1:20" ht="12.75">
      <c r="A182" s="189"/>
      <c r="B182" s="189"/>
      <c r="C182" s="189"/>
      <c r="D182" s="189"/>
      <c r="E182" s="189"/>
      <c r="F182" s="189"/>
      <c r="G182" s="189"/>
      <c r="H182" s="189"/>
      <c r="I182" s="189"/>
      <c r="J182" s="189"/>
      <c r="K182" s="189"/>
      <c r="L182" s="189"/>
      <c r="M182" s="189"/>
      <c r="N182" s="189"/>
      <c r="O182" s="189"/>
      <c r="P182" s="189"/>
      <c r="Q182" s="189"/>
      <c r="R182" s="189"/>
      <c r="S182" s="189"/>
      <c r="T182" s="189"/>
    </row>
    <row r="183" spans="1:20" ht="12.75">
      <c r="A183" s="189"/>
      <c r="B183" s="189"/>
      <c r="C183" s="189"/>
      <c r="D183" s="189"/>
      <c r="E183" s="189"/>
      <c r="F183" s="189"/>
      <c r="G183" s="189"/>
      <c r="H183" s="189"/>
      <c r="I183" s="189"/>
      <c r="J183" s="189"/>
      <c r="K183" s="189"/>
      <c r="L183" s="189"/>
      <c r="M183" s="189"/>
      <c r="N183" s="189"/>
      <c r="O183" s="189"/>
      <c r="P183" s="189"/>
      <c r="Q183" s="189"/>
      <c r="R183" s="189"/>
      <c r="S183" s="189"/>
      <c r="T183" s="189"/>
    </row>
    <row r="184" spans="1:20" ht="12.75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</row>
    <row r="185" spans="1:20" ht="12.75">
      <c r="A185" s="189"/>
      <c r="B185" s="189"/>
      <c r="C185" s="189"/>
      <c r="D185" s="189"/>
      <c r="E185" s="189"/>
      <c r="F185" s="189"/>
      <c r="G185" s="189"/>
      <c r="H185" s="189"/>
      <c r="I185" s="189"/>
      <c r="J185" s="189"/>
      <c r="K185" s="189"/>
      <c r="L185" s="189"/>
      <c r="M185" s="189"/>
      <c r="N185" s="189"/>
      <c r="O185" s="189"/>
      <c r="P185" s="189"/>
      <c r="Q185" s="189"/>
      <c r="R185" s="189"/>
      <c r="S185" s="189"/>
      <c r="T185" s="189"/>
    </row>
    <row r="186" spans="1:20" ht="12.75">
      <c r="A186" s="189"/>
      <c r="B186" s="189"/>
      <c r="C186" s="189"/>
      <c r="D186" s="189"/>
      <c r="E186" s="189"/>
      <c r="F186" s="189"/>
      <c r="G186" s="189"/>
      <c r="H186" s="189"/>
      <c r="I186" s="189"/>
      <c r="J186" s="189"/>
      <c r="K186" s="189"/>
      <c r="L186" s="189"/>
      <c r="M186" s="189"/>
      <c r="N186" s="189"/>
      <c r="O186" s="189"/>
      <c r="P186" s="189"/>
      <c r="Q186" s="189"/>
      <c r="R186" s="189"/>
      <c r="S186" s="189"/>
      <c r="T186" s="189"/>
    </row>
    <row r="187" spans="1:20" ht="12.75">
      <c r="A187" s="189"/>
      <c r="B187" s="189"/>
      <c r="C187" s="189"/>
      <c r="D187" s="189"/>
      <c r="E187" s="189"/>
      <c r="F187" s="189"/>
      <c r="G187" s="189"/>
      <c r="H187" s="189"/>
      <c r="I187" s="189"/>
      <c r="J187" s="189"/>
      <c r="K187" s="189"/>
      <c r="L187" s="189"/>
      <c r="M187" s="189"/>
      <c r="N187" s="189"/>
      <c r="O187" s="189"/>
      <c r="P187" s="189"/>
      <c r="Q187" s="189"/>
      <c r="R187" s="189"/>
      <c r="S187" s="189"/>
      <c r="T187" s="189"/>
    </row>
    <row r="188" spans="1:20" ht="12.75">
      <c r="A188" s="189"/>
      <c r="B188" s="189"/>
      <c r="C188" s="189"/>
      <c r="D188" s="189"/>
      <c r="E188" s="189"/>
      <c r="F188" s="189"/>
      <c r="G188" s="189"/>
      <c r="H188" s="189"/>
      <c r="I188" s="189"/>
      <c r="J188" s="189"/>
      <c r="K188" s="189"/>
      <c r="L188" s="189"/>
      <c r="M188" s="189"/>
      <c r="N188" s="189"/>
      <c r="O188" s="189"/>
      <c r="P188" s="189"/>
      <c r="Q188" s="189"/>
      <c r="R188" s="189"/>
      <c r="S188" s="189"/>
      <c r="T188" s="189"/>
    </row>
    <row r="189" spans="1:20" ht="12.75">
      <c r="A189" s="189"/>
      <c r="B189" s="189"/>
      <c r="C189" s="189"/>
      <c r="D189" s="189"/>
      <c r="E189" s="189"/>
      <c r="F189" s="189"/>
      <c r="G189" s="189"/>
      <c r="H189" s="189"/>
      <c r="I189" s="189"/>
      <c r="J189" s="189"/>
      <c r="K189" s="189"/>
      <c r="L189" s="189"/>
      <c r="M189" s="189"/>
      <c r="N189" s="189"/>
      <c r="O189" s="189"/>
      <c r="P189" s="189"/>
      <c r="Q189" s="189"/>
      <c r="R189" s="189"/>
      <c r="S189" s="189"/>
      <c r="T189" s="189"/>
    </row>
    <row r="190" spans="1:20" ht="12.75">
      <c r="A190" s="189"/>
      <c r="B190" s="189"/>
      <c r="C190" s="189"/>
      <c r="D190" s="189"/>
      <c r="E190" s="189"/>
      <c r="F190" s="189"/>
      <c r="G190" s="189"/>
      <c r="H190" s="189"/>
      <c r="I190" s="189"/>
      <c r="J190" s="189"/>
      <c r="K190" s="189"/>
      <c r="L190" s="189"/>
      <c r="M190" s="189"/>
      <c r="N190" s="189"/>
      <c r="O190" s="189"/>
      <c r="P190" s="189"/>
      <c r="Q190" s="189"/>
      <c r="R190" s="189"/>
      <c r="S190" s="189"/>
      <c r="T190" s="189"/>
    </row>
    <row r="191" spans="1:20" ht="12.75">
      <c r="A191" s="189"/>
      <c r="B191" s="189"/>
      <c r="C191" s="189"/>
      <c r="D191" s="189"/>
      <c r="E191" s="189"/>
      <c r="F191" s="189"/>
      <c r="G191" s="189"/>
      <c r="H191" s="189"/>
      <c r="I191" s="189"/>
      <c r="J191" s="189"/>
      <c r="K191" s="189"/>
      <c r="L191" s="189"/>
      <c r="M191" s="189"/>
      <c r="N191" s="189"/>
      <c r="O191" s="189"/>
      <c r="P191" s="189"/>
      <c r="Q191" s="189"/>
      <c r="R191" s="189"/>
      <c r="S191" s="189"/>
      <c r="T191" s="189"/>
    </row>
    <row r="192" spans="1:20" ht="12.75">
      <c r="A192" s="189"/>
      <c r="B192" s="189"/>
      <c r="C192" s="189"/>
      <c r="D192" s="189"/>
      <c r="E192" s="189"/>
      <c r="F192" s="189"/>
      <c r="G192" s="189"/>
      <c r="H192" s="189"/>
      <c r="I192" s="189"/>
      <c r="J192" s="189"/>
      <c r="K192" s="189"/>
      <c r="L192" s="189"/>
      <c r="M192" s="189"/>
      <c r="N192" s="189"/>
      <c r="O192" s="189"/>
      <c r="P192" s="189"/>
      <c r="Q192" s="189"/>
      <c r="R192" s="189"/>
      <c r="S192" s="189"/>
      <c r="T192" s="189"/>
    </row>
    <row r="193" spans="1:20" ht="12.75">
      <c r="A193" s="189"/>
      <c r="B193" s="189"/>
      <c r="C193" s="189"/>
      <c r="D193" s="189"/>
      <c r="E193" s="189"/>
      <c r="F193" s="189"/>
      <c r="G193" s="189"/>
      <c r="H193" s="189"/>
      <c r="I193" s="189"/>
      <c r="J193" s="189"/>
      <c r="K193" s="189"/>
      <c r="L193" s="189"/>
      <c r="M193" s="189"/>
      <c r="N193" s="189"/>
      <c r="O193" s="189"/>
      <c r="P193" s="189"/>
      <c r="Q193" s="189"/>
      <c r="R193" s="189"/>
      <c r="S193" s="189"/>
      <c r="T193" s="189"/>
    </row>
    <row r="194" spans="1:20" ht="12.75">
      <c r="A194" s="189"/>
      <c r="B194" s="189"/>
      <c r="C194" s="189"/>
      <c r="D194" s="189"/>
      <c r="E194" s="189"/>
      <c r="F194" s="189"/>
      <c r="G194" s="189"/>
      <c r="H194" s="189"/>
      <c r="I194" s="189"/>
      <c r="J194" s="189"/>
      <c r="K194" s="189"/>
      <c r="L194" s="189"/>
      <c r="M194" s="189"/>
      <c r="N194" s="189"/>
      <c r="O194" s="189"/>
      <c r="P194" s="189"/>
      <c r="Q194" s="189"/>
      <c r="R194" s="189"/>
      <c r="S194" s="189"/>
      <c r="T194" s="189"/>
    </row>
    <row r="195" spans="1:20" ht="12.75">
      <c r="A195" s="189"/>
      <c r="B195" s="189"/>
      <c r="C195" s="189"/>
      <c r="D195" s="189"/>
      <c r="E195" s="189"/>
      <c r="F195" s="189"/>
      <c r="G195" s="189"/>
      <c r="H195" s="189"/>
      <c r="I195" s="189"/>
      <c r="J195" s="189"/>
      <c r="K195" s="189"/>
      <c r="L195" s="189"/>
      <c r="M195" s="189"/>
      <c r="N195" s="189"/>
      <c r="O195" s="189"/>
      <c r="P195" s="189"/>
      <c r="Q195" s="189"/>
      <c r="R195" s="189"/>
      <c r="S195" s="189"/>
      <c r="T195" s="189"/>
    </row>
    <row r="196" spans="1:20" ht="12.75">
      <c r="A196" s="189"/>
      <c r="B196" s="189"/>
      <c r="C196" s="189"/>
      <c r="D196" s="189"/>
      <c r="E196" s="189"/>
      <c r="F196" s="189"/>
      <c r="G196" s="189"/>
      <c r="H196" s="189"/>
      <c r="I196" s="189"/>
      <c r="J196" s="189"/>
      <c r="K196" s="189"/>
      <c r="L196" s="189"/>
      <c r="M196" s="189"/>
      <c r="N196" s="189"/>
      <c r="O196" s="189"/>
      <c r="P196" s="189"/>
      <c r="Q196" s="189"/>
      <c r="R196" s="189"/>
      <c r="S196" s="189"/>
      <c r="T196" s="189"/>
    </row>
    <row r="197" spans="1:20" ht="12.75">
      <c r="A197" s="189"/>
      <c r="B197" s="189"/>
      <c r="C197" s="189"/>
      <c r="D197" s="189"/>
      <c r="E197" s="189"/>
      <c r="F197" s="189"/>
      <c r="G197" s="189"/>
      <c r="H197" s="189"/>
      <c r="I197" s="189"/>
      <c r="J197" s="189"/>
      <c r="K197" s="189"/>
      <c r="L197" s="189"/>
      <c r="M197" s="189"/>
      <c r="N197" s="189"/>
      <c r="O197" s="189"/>
      <c r="P197" s="189"/>
      <c r="Q197" s="189"/>
      <c r="R197" s="189"/>
      <c r="S197" s="189"/>
      <c r="T197" s="189"/>
    </row>
    <row r="198" spans="1:20" ht="12.75">
      <c r="A198" s="189"/>
      <c r="B198" s="189"/>
      <c r="C198" s="189"/>
      <c r="D198" s="189"/>
      <c r="E198" s="189"/>
      <c r="F198" s="189"/>
      <c r="G198" s="189"/>
      <c r="H198" s="189"/>
      <c r="I198" s="189"/>
      <c r="J198" s="189"/>
      <c r="K198" s="189"/>
      <c r="L198" s="189"/>
      <c r="M198" s="189"/>
      <c r="N198" s="189"/>
      <c r="O198" s="189"/>
      <c r="P198" s="189"/>
      <c r="Q198" s="189"/>
      <c r="R198" s="189"/>
      <c r="S198" s="189"/>
      <c r="T198" s="189"/>
    </row>
    <row r="199" spans="1:20" ht="12.75">
      <c r="A199" s="189"/>
      <c r="B199" s="189"/>
      <c r="C199" s="189"/>
      <c r="D199" s="189"/>
      <c r="E199" s="189"/>
      <c r="F199" s="189"/>
      <c r="G199" s="189"/>
      <c r="H199" s="189"/>
      <c r="I199" s="189"/>
      <c r="J199" s="189"/>
      <c r="K199" s="189"/>
      <c r="L199" s="189"/>
      <c r="M199" s="189"/>
      <c r="N199" s="189"/>
      <c r="O199" s="189"/>
      <c r="P199" s="189"/>
      <c r="Q199" s="189"/>
      <c r="R199" s="189"/>
      <c r="S199" s="189"/>
      <c r="T199" s="189"/>
    </row>
    <row r="200" spans="1:20" ht="12.75">
      <c r="A200" s="189"/>
      <c r="B200" s="189"/>
      <c r="C200" s="189"/>
      <c r="D200" s="189"/>
      <c r="E200" s="189"/>
      <c r="F200" s="189"/>
      <c r="G200" s="189"/>
      <c r="H200" s="189"/>
      <c r="I200" s="189"/>
      <c r="J200" s="189"/>
      <c r="K200" s="189"/>
      <c r="L200" s="189"/>
      <c r="M200" s="189"/>
      <c r="N200" s="189"/>
      <c r="O200" s="189"/>
      <c r="P200" s="189"/>
      <c r="Q200" s="189"/>
      <c r="R200" s="189"/>
      <c r="S200" s="189"/>
      <c r="T200" s="189"/>
    </row>
    <row r="201" spans="1:20" ht="12.75">
      <c r="A201" s="189"/>
      <c r="B201" s="189"/>
      <c r="C201" s="189"/>
      <c r="D201" s="189"/>
      <c r="E201" s="189"/>
      <c r="F201" s="189"/>
      <c r="G201" s="189"/>
      <c r="H201" s="189"/>
      <c r="I201" s="189"/>
      <c r="J201" s="189"/>
      <c r="K201" s="189"/>
      <c r="L201" s="189"/>
      <c r="M201" s="189"/>
      <c r="N201" s="189"/>
      <c r="O201" s="189"/>
      <c r="P201" s="189"/>
      <c r="Q201" s="189"/>
      <c r="R201" s="189"/>
      <c r="S201" s="189"/>
      <c r="T201" s="189"/>
    </row>
    <row r="202" spans="1:20" ht="12.75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</row>
    <row r="203" spans="1:20" ht="12.75">
      <c r="A203" s="189"/>
      <c r="B203" s="189"/>
      <c r="C203" s="189"/>
      <c r="D203" s="189"/>
      <c r="E203" s="189"/>
      <c r="F203" s="189"/>
      <c r="G203" s="189"/>
      <c r="H203" s="189"/>
      <c r="I203" s="189"/>
      <c r="J203" s="189"/>
      <c r="K203" s="189"/>
      <c r="L203" s="189"/>
      <c r="M203" s="189"/>
      <c r="N203" s="189"/>
      <c r="O203" s="189"/>
      <c r="P203" s="189"/>
      <c r="Q203" s="189"/>
      <c r="R203" s="189"/>
      <c r="S203" s="189"/>
      <c r="T203" s="189"/>
    </row>
    <row r="204" spans="1:20" ht="12.75">
      <c r="A204" s="189"/>
      <c r="B204" s="189"/>
      <c r="C204" s="189"/>
      <c r="D204" s="189"/>
      <c r="E204" s="189"/>
      <c r="F204" s="189"/>
      <c r="G204" s="189"/>
      <c r="H204" s="189"/>
      <c r="I204" s="189"/>
      <c r="J204" s="189"/>
      <c r="K204" s="189"/>
      <c r="L204" s="189"/>
      <c r="M204" s="189"/>
      <c r="N204" s="189"/>
      <c r="O204" s="189"/>
      <c r="P204" s="189"/>
      <c r="Q204" s="189"/>
      <c r="R204" s="189"/>
      <c r="S204" s="189"/>
      <c r="T204" s="189"/>
    </row>
    <row r="205" spans="1:20" ht="12.75">
      <c r="A205" s="189"/>
      <c r="B205" s="189"/>
      <c r="C205" s="189"/>
      <c r="D205" s="189"/>
      <c r="E205" s="189"/>
      <c r="F205" s="189"/>
      <c r="G205" s="189"/>
      <c r="H205" s="189"/>
      <c r="I205" s="189"/>
      <c r="J205" s="189"/>
      <c r="K205" s="189"/>
      <c r="L205" s="189"/>
      <c r="M205" s="189"/>
      <c r="N205" s="189"/>
      <c r="O205" s="189"/>
      <c r="P205" s="189"/>
      <c r="Q205" s="189"/>
      <c r="R205" s="189"/>
      <c r="S205" s="189"/>
      <c r="T205" s="189"/>
    </row>
    <row r="206" spans="1:20" ht="12.75">
      <c r="A206" s="189"/>
      <c r="B206" s="189"/>
      <c r="C206" s="189"/>
      <c r="D206" s="189"/>
      <c r="E206" s="189"/>
      <c r="F206" s="189"/>
      <c r="G206" s="189"/>
      <c r="H206" s="189"/>
      <c r="I206" s="189"/>
      <c r="J206" s="189"/>
      <c r="K206" s="189"/>
      <c r="L206" s="189"/>
      <c r="M206" s="189"/>
      <c r="N206" s="189"/>
      <c r="O206" s="189"/>
      <c r="P206" s="189"/>
      <c r="Q206" s="189"/>
      <c r="R206" s="189"/>
      <c r="S206" s="189"/>
      <c r="T206" s="189"/>
    </row>
    <row r="207" spans="1:20" ht="12.75">
      <c r="A207" s="189"/>
      <c r="B207" s="189"/>
      <c r="C207" s="189"/>
      <c r="D207" s="189"/>
      <c r="E207" s="189"/>
      <c r="F207" s="189"/>
      <c r="G207" s="189"/>
      <c r="H207" s="189"/>
      <c r="I207" s="189"/>
      <c r="J207" s="189"/>
      <c r="K207" s="189"/>
      <c r="L207" s="189"/>
      <c r="M207" s="189"/>
      <c r="N207" s="189"/>
      <c r="O207" s="189"/>
      <c r="P207" s="189"/>
      <c r="Q207" s="189"/>
      <c r="R207" s="189"/>
      <c r="S207" s="189"/>
      <c r="T207" s="189"/>
    </row>
    <row r="208" spans="1:20" ht="12.75">
      <c r="A208" s="189"/>
      <c r="B208" s="189"/>
      <c r="C208" s="189"/>
      <c r="D208" s="189"/>
      <c r="E208" s="189"/>
      <c r="F208" s="189"/>
      <c r="G208" s="189"/>
      <c r="H208" s="189"/>
      <c r="I208" s="189"/>
      <c r="J208" s="189"/>
      <c r="K208" s="189"/>
      <c r="L208" s="189"/>
      <c r="M208" s="189"/>
      <c r="N208" s="189"/>
      <c r="O208" s="189"/>
      <c r="P208" s="189"/>
      <c r="Q208" s="189"/>
      <c r="R208" s="189"/>
      <c r="S208" s="189"/>
      <c r="T208" s="189"/>
    </row>
    <row r="209" spans="1:20" ht="12.75">
      <c r="A209" s="189"/>
      <c r="B209" s="189"/>
      <c r="C209" s="189"/>
      <c r="D209" s="189"/>
      <c r="E209" s="189"/>
      <c r="F209" s="189"/>
      <c r="G209" s="189"/>
      <c r="H209" s="189"/>
      <c r="I209" s="189"/>
      <c r="J209" s="189"/>
      <c r="K209" s="189"/>
      <c r="L209" s="189"/>
      <c r="M209" s="189"/>
      <c r="N209" s="189"/>
      <c r="O209" s="189"/>
      <c r="P209" s="189"/>
      <c r="Q209" s="189"/>
      <c r="R209" s="189"/>
      <c r="S209" s="189"/>
      <c r="T209" s="189"/>
    </row>
    <row r="210" spans="1:20" ht="12.75">
      <c r="A210" s="189"/>
      <c r="B210" s="189"/>
      <c r="C210" s="189"/>
      <c r="D210" s="189"/>
      <c r="E210" s="189"/>
      <c r="F210" s="189"/>
      <c r="G210" s="189"/>
      <c r="H210" s="189"/>
      <c r="I210" s="189"/>
      <c r="J210" s="189"/>
      <c r="K210" s="189"/>
      <c r="L210" s="189"/>
      <c r="M210" s="189"/>
      <c r="N210" s="189"/>
      <c r="O210" s="189"/>
      <c r="P210" s="189"/>
      <c r="Q210" s="189"/>
      <c r="R210" s="189"/>
      <c r="S210" s="189"/>
      <c r="T210" s="189"/>
    </row>
    <row r="211" spans="1:20" ht="12.75">
      <c r="A211" s="189"/>
      <c r="B211" s="189"/>
      <c r="C211" s="189"/>
      <c r="D211" s="189"/>
      <c r="E211" s="189"/>
      <c r="F211" s="189"/>
      <c r="G211" s="189"/>
      <c r="H211" s="189"/>
      <c r="I211" s="189"/>
      <c r="J211" s="189"/>
      <c r="K211" s="189"/>
      <c r="L211" s="189"/>
      <c r="M211" s="189"/>
      <c r="N211" s="189"/>
      <c r="O211" s="189"/>
      <c r="P211" s="189"/>
      <c r="Q211" s="189"/>
      <c r="R211" s="189"/>
      <c r="S211" s="189"/>
      <c r="T211" s="189"/>
    </row>
    <row r="212" spans="1:20" ht="12.75">
      <c r="A212" s="189"/>
      <c r="B212" s="189"/>
      <c r="C212" s="189"/>
      <c r="D212" s="189"/>
      <c r="E212" s="189"/>
      <c r="F212" s="189"/>
      <c r="G212" s="189"/>
      <c r="H212" s="189"/>
      <c r="I212" s="189"/>
      <c r="J212" s="189"/>
      <c r="K212" s="189"/>
      <c r="L212" s="189"/>
      <c r="M212" s="189"/>
      <c r="N212" s="189"/>
      <c r="O212" s="189"/>
      <c r="P212" s="189"/>
      <c r="Q212" s="189"/>
      <c r="R212" s="189"/>
      <c r="S212" s="189"/>
      <c r="T212" s="189"/>
    </row>
    <row r="213" spans="1:20" ht="12.75">
      <c r="A213" s="189"/>
      <c r="B213" s="189"/>
      <c r="C213" s="189"/>
      <c r="D213" s="189"/>
      <c r="E213" s="189"/>
      <c r="F213" s="189"/>
      <c r="G213" s="189"/>
      <c r="H213" s="189"/>
      <c r="I213" s="189"/>
      <c r="J213" s="189"/>
      <c r="K213" s="189"/>
      <c r="L213" s="189"/>
      <c r="M213" s="189"/>
      <c r="N213" s="189"/>
      <c r="O213" s="189"/>
      <c r="P213" s="189"/>
      <c r="Q213" s="189"/>
      <c r="R213" s="189"/>
      <c r="S213" s="189"/>
      <c r="T213" s="189"/>
    </row>
    <row r="214" spans="1:20" ht="12.75">
      <c r="A214" s="189"/>
      <c r="B214" s="189"/>
      <c r="C214" s="189"/>
      <c r="D214" s="189"/>
      <c r="E214" s="189"/>
      <c r="F214" s="189"/>
      <c r="G214" s="189"/>
      <c r="H214" s="189"/>
      <c r="I214" s="189"/>
      <c r="J214" s="189"/>
      <c r="K214" s="189"/>
      <c r="L214" s="189"/>
      <c r="M214" s="189"/>
      <c r="N214" s="189"/>
      <c r="O214" s="189"/>
      <c r="P214" s="189"/>
      <c r="Q214" s="189"/>
      <c r="R214" s="189"/>
      <c r="S214" s="189"/>
      <c r="T214" s="189"/>
    </row>
    <row r="215" spans="1:20" ht="12.75">
      <c r="A215" s="189"/>
      <c r="B215" s="189"/>
      <c r="C215" s="189"/>
      <c r="D215" s="189"/>
      <c r="E215" s="189"/>
      <c r="F215" s="189"/>
      <c r="G215" s="189"/>
      <c r="H215" s="189"/>
      <c r="I215" s="189"/>
      <c r="J215" s="189"/>
      <c r="K215" s="189"/>
      <c r="L215" s="189"/>
      <c r="M215" s="189"/>
      <c r="N215" s="189"/>
      <c r="O215" s="189"/>
      <c r="P215" s="189"/>
      <c r="Q215" s="189"/>
      <c r="R215" s="189"/>
      <c r="S215" s="189"/>
      <c r="T215" s="189"/>
    </row>
    <row r="216" spans="1:20" ht="12.75">
      <c r="A216" s="189"/>
      <c r="B216" s="189"/>
      <c r="C216" s="189"/>
      <c r="D216" s="189"/>
      <c r="E216" s="189"/>
      <c r="F216" s="189"/>
      <c r="G216" s="189"/>
      <c r="H216" s="189"/>
      <c r="I216" s="189"/>
      <c r="J216" s="189"/>
      <c r="K216" s="189"/>
      <c r="L216" s="189"/>
      <c r="M216" s="189"/>
      <c r="N216" s="189"/>
      <c r="O216" s="189"/>
      <c r="P216" s="189"/>
      <c r="Q216" s="189"/>
      <c r="R216" s="189"/>
      <c r="S216" s="189"/>
      <c r="T216" s="189"/>
    </row>
    <row r="217" spans="1:20" ht="12.75">
      <c r="A217" s="189"/>
      <c r="B217" s="189"/>
      <c r="C217" s="189"/>
      <c r="D217" s="189"/>
      <c r="E217" s="189"/>
      <c r="F217" s="189"/>
      <c r="G217" s="189"/>
      <c r="H217" s="189"/>
      <c r="I217" s="189"/>
      <c r="J217" s="189"/>
      <c r="K217" s="189"/>
      <c r="L217" s="189"/>
      <c r="M217" s="189"/>
      <c r="N217" s="189"/>
      <c r="O217" s="189"/>
      <c r="P217" s="189"/>
      <c r="Q217" s="189"/>
      <c r="R217" s="189"/>
      <c r="S217" s="189"/>
      <c r="T217" s="189"/>
    </row>
    <row r="218" spans="1:20" ht="12.75">
      <c r="A218" s="189"/>
      <c r="B218" s="189"/>
      <c r="C218" s="189"/>
      <c r="D218" s="189"/>
      <c r="E218" s="189"/>
      <c r="F218" s="189"/>
      <c r="G218" s="189"/>
      <c r="H218" s="189"/>
      <c r="I218" s="189"/>
      <c r="J218" s="189"/>
      <c r="K218" s="189"/>
      <c r="L218" s="189"/>
      <c r="M218" s="189"/>
      <c r="N218" s="189"/>
      <c r="O218" s="189"/>
      <c r="P218" s="189"/>
      <c r="Q218" s="189"/>
      <c r="R218" s="189"/>
      <c r="S218" s="189"/>
      <c r="T218" s="189"/>
    </row>
    <row r="219" spans="1:20" ht="12.75">
      <c r="A219" s="189"/>
      <c r="B219" s="189"/>
      <c r="C219" s="189"/>
      <c r="D219" s="189"/>
      <c r="E219" s="189"/>
      <c r="F219" s="189"/>
      <c r="G219" s="189"/>
      <c r="H219" s="189"/>
      <c r="I219" s="189"/>
      <c r="J219" s="189"/>
      <c r="K219" s="189"/>
      <c r="L219" s="189"/>
      <c r="M219" s="189"/>
      <c r="N219" s="189"/>
      <c r="O219" s="189"/>
      <c r="P219" s="189"/>
      <c r="Q219" s="189"/>
      <c r="R219" s="189"/>
      <c r="S219" s="189"/>
      <c r="T219" s="189"/>
    </row>
    <row r="220" spans="1:20" ht="12.75">
      <c r="A220" s="189"/>
      <c r="B220" s="189"/>
      <c r="C220" s="189"/>
      <c r="D220" s="189"/>
      <c r="E220" s="189"/>
      <c r="F220" s="189"/>
      <c r="G220" s="189"/>
      <c r="H220" s="189"/>
      <c r="I220" s="189"/>
      <c r="J220" s="189"/>
      <c r="K220" s="189"/>
      <c r="L220" s="189"/>
      <c r="M220" s="189"/>
      <c r="N220" s="189"/>
      <c r="O220" s="189"/>
      <c r="P220" s="189"/>
      <c r="Q220" s="189"/>
      <c r="R220" s="189"/>
      <c r="S220" s="189"/>
      <c r="T220" s="189"/>
    </row>
    <row r="221" spans="1:20" ht="12.75">
      <c r="A221" s="189"/>
      <c r="B221" s="189"/>
      <c r="C221" s="189"/>
      <c r="D221" s="189"/>
      <c r="E221" s="189"/>
      <c r="F221" s="189"/>
      <c r="G221" s="189"/>
      <c r="H221" s="189"/>
      <c r="I221" s="189"/>
      <c r="J221" s="189"/>
      <c r="K221" s="189"/>
      <c r="L221" s="189"/>
      <c r="M221" s="189"/>
      <c r="N221" s="189"/>
      <c r="O221" s="189"/>
      <c r="P221" s="189"/>
      <c r="Q221" s="189"/>
      <c r="R221" s="189"/>
      <c r="S221" s="189"/>
      <c r="T221" s="189"/>
    </row>
    <row r="222" spans="1:20" ht="12.75">
      <c r="A222" s="189"/>
      <c r="B222" s="189"/>
      <c r="C222" s="189"/>
      <c r="D222" s="189"/>
      <c r="E222" s="189"/>
      <c r="F222" s="189"/>
      <c r="G222" s="189"/>
      <c r="H222" s="189"/>
      <c r="I222" s="189"/>
      <c r="J222" s="189"/>
      <c r="K222" s="189"/>
      <c r="L222" s="189"/>
      <c r="M222" s="189"/>
      <c r="N222" s="189"/>
      <c r="O222" s="189"/>
      <c r="P222" s="189"/>
      <c r="Q222" s="189"/>
      <c r="R222" s="189"/>
      <c r="S222" s="189"/>
      <c r="T222" s="189"/>
    </row>
    <row r="223" spans="1:20" ht="12.75">
      <c r="A223" s="189"/>
      <c r="B223" s="189"/>
      <c r="C223" s="189"/>
      <c r="D223" s="189"/>
      <c r="E223" s="189"/>
      <c r="F223" s="189"/>
      <c r="G223" s="189"/>
      <c r="H223" s="189"/>
      <c r="I223" s="189"/>
      <c r="J223" s="189"/>
      <c r="K223" s="189"/>
      <c r="L223" s="189"/>
      <c r="M223" s="189"/>
      <c r="N223" s="189"/>
      <c r="O223" s="189"/>
      <c r="P223" s="189"/>
      <c r="Q223" s="189"/>
      <c r="R223" s="189"/>
      <c r="S223" s="189"/>
      <c r="T223" s="189"/>
    </row>
    <row r="224" spans="1:20" ht="12.75">
      <c r="A224" s="189"/>
      <c r="B224" s="189"/>
      <c r="C224" s="189"/>
      <c r="D224" s="189"/>
      <c r="E224" s="189"/>
      <c r="F224" s="189"/>
      <c r="G224" s="189"/>
      <c r="H224" s="189"/>
      <c r="I224" s="189"/>
      <c r="J224" s="189"/>
      <c r="K224" s="189"/>
      <c r="L224" s="189"/>
      <c r="M224" s="189"/>
      <c r="N224" s="189"/>
      <c r="O224" s="189"/>
      <c r="P224" s="189"/>
      <c r="Q224" s="189"/>
      <c r="R224" s="189"/>
      <c r="S224" s="189"/>
      <c r="T224" s="189"/>
    </row>
    <row r="225" spans="1:20" ht="12.75">
      <c r="A225" s="189"/>
      <c r="B225" s="189"/>
      <c r="C225" s="189"/>
      <c r="D225" s="189"/>
      <c r="E225" s="189"/>
      <c r="F225" s="189"/>
      <c r="G225" s="189"/>
      <c r="H225" s="189"/>
      <c r="I225" s="189"/>
      <c r="J225" s="189"/>
      <c r="K225" s="189"/>
      <c r="L225" s="189"/>
      <c r="M225" s="189"/>
      <c r="N225" s="189"/>
      <c r="O225" s="189"/>
      <c r="P225" s="189"/>
      <c r="Q225" s="189"/>
      <c r="R225" s="189"/>
      <c r="S225" s="189"/>
      <c r="T225" s="189"/>
    </row>
    <row r="226" spans="1:20" ht="12.75">
      <c r="A226" s="189"/>
      <c r="B226" s="189"/>
      <c r="C226" s="189"/>
      <c r="D226" s="189"/>
      <c r="E226" s="189"/>
      <c r="F226" s="189"/>
      <c r="G226" s="189"/>
      <c r="H226" s="189"/>
      <c r="I226" s="189"/>
      <c r="J226" s="189"/>
      <c r="K226" s="189"/>
      <c r="L226" s="189"/>
      <c r="M226" s="189"/>
      <c r="N226" s="189"/>
      <c r="O226" s="189"/>
      <c r="P226" s="189"/>
      <c r="Q226" s="189"/>
      <c r="R226" s="189"/>
      <c r="S226" s="189"/>
      <c r="T226" s="189"/>
    </row>
    <row r="227" spans="1:20" ht="12.75">
      <c r="A227" s="189"/>
      <c r="B227" s="189"/>
      <c r="C227" s="189"/>
      <c r="D227" s="189"/>
      <c r="E227" s="189"/>
      <c r="F227" s="189"/>
      <c r="G227" s="189"/>
      <c r="H227" s="189"/>
      <c r="I227" s="189"/>
      <c r="J227" s="189"/>
      <c r="K227" s="189"/>
      <c r="L227" s="189"/>
      <c r="M227" s="189"/>
      <c r="N227" s="189"/>
      <c r="O227" s="189"/>
      <c r="P227" s="189"/>
      <c r="Q227" s="189"/>
      <c r="R227" s="189"/>
      <c r="S227" s="189"/>
      <c r="T227" s="189"/>
    </row>
    <row r="228" spans="1:20" ht="12.75">
      <c r="A228" s="189"/>
      <c r="B228" s="189"/>
      <c r="C228" s="189"/>
      <c r="D228" s="189"/>
      <c r="E228" s="189"/>
      <c r="F228" s="189"/>
      <c r="G228" s="189"/>
      <c r="H228" s="189"/>
      <c r="I228" s="189"/>
      <c r="J228" s="189"/>
      <c r="K228" s="189"/>
      <c r="L228" s="189"/>
      <c r="M228" s="189"/>
      <c r="N228" s="189"/>
      <c r="O228" s="189"/>
      <c r="P228" s="189"/>
      <c r="Q228" s="189"/>
      <c r="R228" s="189"/>
      <c r="S228" s="189"/>
      <c r="T228" s="189"/>
    </row>
    <row r="229" spans="1:20" ht="12.75">
      <c r="A229" s="189"/>
      <c r="B229" s="189"/>
      <c r="C229" s="189"/>
      <c r="D229" s="189"/>
      <c r="E229" s="189"/>
      <c r="F229" s="189"/>
      <c r="G229" s="189"/>
      <c r="H229" s="189"/>
      <c r="I229" s="189"/>
      <c r="J229" s="189"/>
      <c r="K229" s="189"/>
      <c r="L229" s="189"/>
      <c r="M229" s="189"/>
      <c r="N229" s="189"/>
      <c r="O229" s="189"/>
      <c r="P229" s="189"/>
      <c r="Q229" s="189"/>
      <c r="R229" s="189"/>
      <c r="S229" s="189"/>
      <c r="T229" s="189"/>
    </row>
    <row r="230" spans="1:20" ht="12.75">
      <c r="A230" s="189"/>
      <c r="B230" s="189"/>
      <c r="C230" s="189"/>
      <c r="D230" s="189"/>
      <c r="E230" s="189"/>
      <c r="F230" s="189"/>
      <c r="G230" s="189"/>
      <c r="H230" s="189"/>
      <c r="I230" s="189"/>
      <c r="J230" s="189"/>
      <c r="K230" s="189"/>
      <c r="L230" s="189"/>
      <c r="M230" s="189"/>
      <c r="N230" s="189"/>
      <c r="O230" s="189"/>
      <c r="P230" s="189"/>
      <c r="Q230" s="189"/>
      <c r="R230" s="189"/>
      <c r="S230" s="189"/>
      <c r="T230" s="189"/>
    </row>
    <row r="231" spans="1:20" ht="12.75">
      <c r="A231" s="189"/>
      <c r="B231" s="189"/>
      <c r="C231" s="189"/>
      <c r="D231" s="189"/>
      <c r="E231" s="189"/>
      <c r="F231" s="189"/>
      <c r="G231" s="189"/>
      <c r="H231" s="189"/>
      <c r="I231" s="189"/>
      <c r="J231" s="189"/>
      <c r="K231" s="189"/>
      <c r="L231" s="189"/>
      <c r="M231" s="189"/>
      <c r="N231" s="189"/>
      <c r="O231" s="189"/>
      <c r="P231" s="189"/>
      <c r="Q231" s="189"/>
      <c r="R231" s="189"/>
      <c r="S231" s="189"/>
      <c r="T231" s="189"/>
    </row>
    <row r="232" spans="1:20" ht="12.75">
      <c r="A232" s="189"/>
      <c r="B232" s="189"/>
      <c r="C232" s="189"/>
      <c r="D232" s="189"/>
      <c r="E232" s="189"/>
      <c r="F232" s="189"/>
      <c r="G232" s="189"/>
      <c r="H232" s="189"/>
      <c r="I232" s="189"/>
      <c r="J232" s="189"/>
      <c r="K232" s="189"/>
      <c r="L232" s="189"/>
      <c r="M232" s="189"/>
      <c r="N232" s="189"/>
      <c r="O232" s="189"/>
      <c r="P232" s="189"/>
      <c r="Q232" s="189"/>
      <c r="R232" s="189"/>
      <c r="S232" s="189"/>
      <c r="T232" s="189"/>
    </row>
    <row r="233" spans="1:20" ht="12.75">
      <c r="A233" s="189"/>
      <c r="B233" s="189"/>
      <c r="C233" s="189"/>
      <c r="D233" s="189"/>
      <c r="E233" s="189"/>
      <c r="F233" s="189"/>
      <c r="G233" s="189"/>
      <c r="H233" s="189"/>
      <c r="I233" s="189"/>
      <c r="J233" s="189"/>
      <c r="K233" s="189"/>
      <c r="L233" s="189"/>
      <c r="M233" s="189"/>
      <c r="N233" s="189"/>
      <c r="O233" s="189"/>
      <c r="P233" s="189"/>
      <c r="Q233" s="189"/>
      <c r="R233" s="189"/>
      <c r="S233" s="189"/>
      <c r="T233" s="189"/>
    </row>
    <row r="234" spans="1:20" ht="12.75">
      <c r="A234" s="189"/>
      <c r="B234" s="189"/>
      <c r="C234" s="189"/>
      <c r="D234" s="189"/>
      <c r="E234" s="189"/>
      <c r="F234" s="189"/>
      <c r="G234" s="189"/>
      <c r="H234" s="189"/>
      <c r="I234" s="189"/>
      <c r="J234" s="189"/>
      <c r="K234" s="189"/>
      <c r="L234" s="189"/>
      <c r="M234" s="189"/>
      <c r="N234" s="189"/>
      <c r="O234" s="189"/>
      <c r="P234" s="189"/>
      <c r="Q234" s="189"/>
      <c r="R234" s="189"/>
      <c r="S234" s="189"/>
      <c r="T234" s="189"/>
    </row>
    <row r="235" spans="1:20" ht="12.75">
      <c r="A235" s="189"/>
      <c r="B235" s="189"/>
      <c r="C235" s="189"/>
      <c r="D235" s="189"/>
      <c r="E235" s="189"/>
      <c r="F235" s="189"/>
      <c r="G235" s="189"/>
      <c r="H235" s="189"/>
      <c r="I235" s="189"/>
      <c r="J235" s="189"/>
      <c r="K235" s="189"/>
      <c r="L235" s="189"/>
      <c r="M235" s="189"/>
      <c r="N235" s="189"/>
      <c r="O235" s="189"/>
      <c r="P235" s="189"/>
      <c r="Q235" s="189"/>
      <c r="R235" s="189"/>
      <c r="S235" s="189"/>
      <c r="T235" s="189"/>
    </row>
    <row r="236" spans="1:20" ht="12.75">
      <c r="A236" s="189"/>
      <c r="B236" s="189"/>
      <c r="C236" s="189"/>
      <c r="D236" s="189"/>
      <c r="E236" s="189"/>
      <c r="F236" s="189"/>
      <c r="G236" s="189"/>
      <c r="H236" s="189"/>
      <c r="I236" s="189"/>
      <c r="J236" s="189"/>
      <c r="K236" s="189"/>
      <c r="L236" s="189"/>
      <c r="M236" s="189"/>
      <c r="N236" s="189"/>
      <c r="O236" s="189"/>
      <c r="P236" s="189"/>
      <c r="Q236" s="189"/>
      <c r="R236" s="189"/>
      <c r="S236" s="189"/>
      <c r="T236" s="189"/>
    </row>
    <row r="237" spans="1:20" ht="12.75">
      <c r="A237" s="189"/>
      <c r="B237" s="189"/>
      <c r="C237" s="189"/>
      <c r="D237" s="189"/>
      <c r="E237" s="189"/>
      <c r="F237" s="189"/>
      <c r="G237" s="189"/>
      <c r="H237" s="189"/>
      <c r="I237" s="189"/>
      <c r="J237" s="189"/>
      <c r="K237" s="189"/>
      <c r="L237" s="189"/>
      <c r="M237" s="189"/>
      <c r="N237" s="189"/>
      <c r="O237" s="189"/>
      <c r="P237" s="189"/>
      <c r="Q237" s="189"/>
      <c r="R237" s="189"/>
      <c r="S237" s="189"/>
      <c r="T237" s="189"/>
    </row>
    <row r="238" spans="1:20" ht="12.75">
      <c r="A238" s="189"/>
      <c r="B238" s="189"/>
      <c r="C238" s="189"/>
      <c r="D238" s="189"/>
      <c r="E238" s="189"/>
      <c r="F238" s="189"/>
      <c r="G238" s="189"/>
      <c r="H238" s="189"/>
      <c r="I238" s="189"/>
      <c r="J238" s="189"/>
      <c r="K238" s="189"/>
      <c r="L238" s="189"/>
      <c r="M238" s="189"/>
      <c r="N238" s="189"/>
      <c r="O238" s="189"/>
      <c r="P238" s="189"/>
      <c r="Q238" s="189"/>
      <c r="R238" s="189"/>
      <c r="S238" s="189"/>
      <c r="T238" s="189"/>
    </row>
    <row r="239" spans="1:20" ht="12.75">
      <c r="A239" s="189"/>
      <c r="B239" s="189"/>
      <c r="C239" s="189"/>
      <c r="D239" s="189"/>
      <c r="E239" s="189"/>
      <c r="F239" s="189"/>
      <c r="G239" s="189"/>
      <c r="H239" s="189"/>
      <c r="I239" s="189"/>
      <c r="J239" s="189"/>
      <c r="K239" s="189"/>
      <c r="L239" s="189"/>
      <c r="M239" s="189"/>
      <c r="N239" s="189"/>
      <c r="O239" s="189"/>
      <c r="P239" s="189"/>
      <c r="Q239" s="189"/>
      <c r="R239" s="189"/>
      <c r="S239" s="189"/>
      <c r="T239" s="189"/>
    </row>
    <row r="240" spans="1:20" ht="12.75">
      <c r="A240" s="189"/>
      <c r="B240" s="189"/>
      <c r="C240" s="189"/>
      <c r="D240" s="189"/>
      <c r="E240" s="189"/>
      <c r="F240" s="189"/>
      <c r="G240" s="189"/>
      <c r="H240" s="189"/>
      <c r="I240" s="189"/>
      <c r="J240" s="189"/>
      <c r="K240" s="189"/>
      <c r="L240" s="189"/>
      <c r="M240" s="189"/>
      <c r="N240" s="189"/>
      <c r="O240" s="189"/>
      <c r="P240" s="189"/>
      <c r="Q240" s="189"/>
      <c r="R240" s="189"/>
      <c r="S240" s="189"/>
      <c r="T240" s="189"/>
    </row>
    <row r="241" spans="1:20" ht="12.75">
      <c r="A241" s="189"/>
      <c r="B241" s="189"/>
      <c r="C241" s="189"/>
      <c r="D241" s="189"/>
      <c r="E241" s="189"/>
      <c r="F241" s="189"/>
      <c r="G241" s="189"/>
      <c r="H241" s="189"/>
      <c r="I241" s="189"/>
      <c r="J241" s="189"/>
      <c r="K241" s="189"/>
      <c r="L241" s="189"/>
      <c r="M241" s="189"/>
      <c r="N241" s="189"/>
      <c r="O241" s="189"/>
      <c r="P241" s="189"/>
      <c r="Q241" s="189"/>
      <c r="R241" s="189"/>
      <c r="S241" s="189"/>
      <c r="T241" s="189"/>
    </row>
    <row r="242" spans="1:20" ht="12.75">
      <c r="A242" s="189"/>
      <c r="B242" s="189"/>
      <c r="C242" s="189"/>
      <c r="D242" s="189"/>
      <c r="E242" s="189"/>
      <c r="F242" s="189"/>
      <c r="G242" s="189"/>
      <c r="H242" s="189"/>
      <c r="I242" s="189"/>
      <c r="J242" s="189"/>
      <c r="K242" s="189"/>
      <c r="L242" s="189"/>
      <c r="M242" s="189"/>
      <c r="N242" s="189"/>
      <c r="O242" s="189"/>
      <c r="P242" s="189"/>
      <c r="Q242" s="189"/>
      <c r="R242" s="189"/>
      <c r="S242" s="189"/>
      <c r="T242" s="189"/>
    </row>
    <row r="243" spans="1:20" ht="12.75">
      <c r="A243" s="189"/>
      <c r="B243" s="189"/>
      <c r="C243" s="189"/>
      <c r="D243" s="189"/>
      <c r="E243" s="189"/>
      <c r="F243" s="189"/>
      <c r="G243" s="189"/>
      <c r="H243" s="189"/>
      <c r="I243" s="189"/>
      <c r="J243" s="189"/>
      <c r="K243" s="189"/>
      <c r="L243" s="189"/>
      <c r="M243" s="189"/>
      <c r="N243" s="189"/>
      <c r="O243" s="189"/>
      <c r="P243" s="189"/>
      <c r="Q243" s="189"/>
      <c r="R243" s="189"/>
      <c r="S243" s="189"/>
      <c r="T243" s="189"/>
    </row>
    <row r="244" spans="1:20" ht="12.75">
      <c r="A244" s="189"/>
      <c r="B244" s="189"/>
      <c r="C244" s="189"/>
      <c r="D244" s="189"/>
      <c r="E244" s="189"/>
      <c r="F244" s="189"/>
      <c r="G244" s="189"/>
      <c r="H244" s="189"/>
      <c r="I244" s="189"/>
      <c r="J244" s="189"/>
      <c r="K244" s="189"/>
      <c r="L244" s="189"/>
      <c r="M244" s="189"/>
      <c r="N244" s="189"/>
      <c r="O244" s="189"/>
      <c r="P244" s="189"/>
      <c r="Q244" s="189"/>
      <c r="R244" s="189"/>
      <c r="S244" s="189"/>
      <c r="T244" s="189"/>
    </row>
    <row r="245" spans="1:20" ht="12.75">
      <c r="A245" s="189"/>
      <c r="B245" s="189"/>
      <c r="C245" s="189"/>
      <c r="D245" s="189"/>
      <c r="E245" s="189"/>
      <c r="F245" s="189"/>
      <c r="G245" s="189"/>
      <c r="H245" s="189"/>
      <c r="I245" s="189"/>
      <c r="J245" s="189"/>
      <c r="K245" s="189"/>
      <c r="L245" s="189"/>
      <c r="M245" s="189"/>
      <c r="N245" s="189"/>
      <c r="O245" s="189"/>
      <c r="P245" s="189"/>
      <c r="Q245" s="189"/>
      <c r="R245" s="189"/>
      <c r="S245" s="189"/>
      <c r="T245" s="189"/>
    </row>
    <row r="246" spans="1:20" ht="12.75">
      <c r="A246" s="189"/>
      <c r="B246" s="189"/>
      <c r="C246" s="189"/>
      <c r="D246" s="189"/>
      <c r="E246" s="189"/>
      <c r="F246" s="189"/>
      <c r="G246" s="189"/>
      <c r="H246" s="189"/>
      <c r="I246" s="189"/>
      <c r="J246" s="189"/>
      <c r="K246" s="189"/>
      <c r="L246" s="189"/>
      <c r="M246" s="189"/>
      <c r="N246" s="189"/>
      <c r="O246" s="189"/>
      <c r="P246" s="189"/>
      <c r="Q246" s="189"/>
      <c r="R246" s="189"/>
      <c r="S246" s="189"/>
      <c r="T246" s="189"/>
    </row>
    <row r="247" spans="1:20" ht="12.75">
      <c r="A247" s="189"/>
      <c r="B247" s="189"/>
      <c r="C247" s="189"/>
      <c r="D247" s="189"/>
      <c r="E247" s="189"/>
      <c r="F247" s="189"/>
      <c r="G247" s="189"/>
      <c r="H247" s="189"/>
      <c r="I247" s="189"/>
      <c r="J247" s="189"/>
      <c r="K247" s="189"/>
      <c r="L247" s="189"/>
      <c r="M247" s="189"/>
      <c r="N247" s="189"/>
      <c r="O247" s="189"/>
      <c r="P247" s="189"/>
      <c r="Q247" s="189"/>
      <c r="R247" s="189"/>
      <c r="S247" s="189"/>
      <c r="T247" s="189"/>
    </row>
    <row r="248" spans="1:20" ht="12.75">
      <c r="A248" s="189"/>
      <c r="B248" s="189"/>
      <c r="C248" s="189"/>
      <c r="D248" s="189"/>
      <c r="E248" s="189"/>
      <c r="F248" s="189"/>
      <c r="G248" s="189"/>
      <c r="H248" s="189"/>
      <c r="I248" s="189"/>
      <c r="J248" s="189"/>
      <c r="K248" s="189"/>
      <c r="L248" s="189"/>
      <c r="M248" s="189"/>
      <c r="N248" s="189"/>
      <c r="O248" s="189"/>
      <c r="P248" s="189"/>
      <c r="Q248" s="189"/>
      <c r="R248" s="189"/>
      <c r="S248" s="189"/>
      <c r="T248" s="189"/>
    </row>
    <row r="249" spans="1:20" ht="12.75">
      <c r="A249" s="189"/>
      <c r="B249" s="189"/>
      <c r="C249" s="189"/>
      <c r="D249" s="189"/>
      <c r="E249" s="189"/>
      <c r="F249" s="189"/>
      <c r="G249" s="189"/>
      <c r="H249" s="189"/>
      <c r="I249" s="189"/>
      <c r="J249" s="189"/>
      <c r="K249" s="189"/>
      <c r="L249" s="189"/>
      <c r="M249" s="189"/>
      <c r="N249" s="189"/>
      <c r="O249" s="189"/>
      <c r="P249" s="189"/>
      <c r="Q249" s="189"/>
      <c r="R249" s="189"/>
      <c r="S249" s="189"/>
      <c r="T249" s="189"/>
    </row>
    <row r="250" spans="1:20" ht="12.75">
      <c r="A250" s="189"/>
      <c r="B250" s="189"/>
      <c r="C250" s="189"/>
      <c r="D250" s="189"/>
      <c r="E250" s="189"/>
      <c r="F250" s="189"/>
      <c r="G250" s="189"/>
      <c r="H250" s="189"/>
      <c r="I250" s="189"/>
      <c r="J250" s="189"/>
      <c r="K250" s="189"/>
      <c r="L250" s="189"/>
      <c r="M250" s="189"/>
      <c r="N250" s="189"/>
      <c r="O250" s="189"/>
      <c r="P250" s="189"/>
      <c r="Q250" s="189"/>
      <c r="R250" s="189"/>
      <c r="S250" s="189"/>
      <c r="T250" s="189"/>
    </row>
    <row r="251" spans="1:20" ht="12.75">
      <c r="A251" s="189"/>
      <c r="B251" s="189"/>
      <c r="C251" s="189"/>
      <c r="D251" s="189"/>
      <c r="E251" s="189"/>
      <c r="F251" s="189"/>
      <c r="G251" s="189"/>
      <c r="H251" s="189"/>
      <c r="I251" s="189"/>
      <c r="J251" s="189"/>
      <c r="K251" s="189"/>
      <c r="L251" s="189"/>
      <c r="M251" s="189"/>
      <c r="N251" s="189"/>
      <c r="O251" s="189"/>
      <c r="P251" s="189"/>
      <c r="Q251" s="189"/>
      <c r="R251" s="189"/>
      <c r="S251" s="189"/>
      <c r="T251" s="189"/>
    </row>
    <row r="252" spans="1:20" ht="12.75">
      <c r="A252" s="189"/>
      <c r="B252" s="189"/>
      <c r="C252" s="189"/>
      <c r="D252" s="189"/>
      <c r="E252" s="189"/>
      <c r="F252" s="189"/>
      <c r="G252" s="189"/>
      <c r="H252" s="189"/>
      <c r="I252" s="189"/>
      <c r="J252" s="189"/>
      <c r="K252" s="189"/>
      <c r="L252" s="189"/>
      <c r="M252" s="189"/>
      <c r="N252" s="189"/>
      <c r="O252" s="189"/>
      <c r="P252" s="189"/>
      <c r="Q252" s="189"/>
      <c r="R252" s="189"/>
      <c r="S252" s="189"/>
      <c r="T252" s="189"/>
    </row>
    <row r="253" spans="1:20" ht="12.75">
      <c r="A253" s="189"/>
      <c r="B253" s="189"/>
      <c r="C253" s="189"/>
      <c r="D253" s="189"/>
      <c r="E253" s="189"/>
      <c r="F253" s="189"/>
      <c r="G253" s="189"/>
      <c r="H253" s="189"/>
      <c r="I253" s="189"/>
      <c r="J253" s="189"/>
      <c r="K253" s="189"/>
      <c r="L253" s="189"/>
      <c r="M253" s="189"/>
      <c r="N253" s="189"/>
      <c r="O253" s="189"/>
      <c r="P253" s="189"/>
      <c r="Q253" s="189"/>
      <c r="R253" s="189"/>
      <c r="S253" s="189"/>
      <c r="T253" s="189"/>
    </row>
    <row r="254" spans="1:20" ht="12.75">
      <c r="A254" s="189"/>
      <c r="B254" s="189"/>
      <c r="C254" s="189"/>
      <c r="D254" s="189"/>
      <c r="E254" s="189"/>
      <c r="F254" s="189"/>
      <c r="G254" s="189"/>
      <c r="H254" s="189"/>
      <c r="I254" s="189"/>
      <c r="J254" s="189"/>
      <c r="K254" s="189"/>
      <c r="L254" s="189"/>
      <c r="M254" s="189"/>
      <c r="N254" s="189"/>
      <c r="O254" s="189"/>
      <c r="P254" s="189"/>
      <c r="Q254" s="189"/>
      <c r="R254" s="189"/>
      <c r="S254" s="189"/>
      <c r="T254" s="189"/>
    </row>
    <row r="255" spans="1:20" ht="12.75">
      <c r="A255" s="189"/>
      <c r="B255" s="189"/>
      <c r="C255" s="189"/>
      <c r="D255" s="189"/>
      <c r="E255" s="189"/>
      <c r="F255" s="189"/>
      <c r="G255" s="189"/>
      <c r="H255" s="189"/>
      <c r="I255" s="189"/>
      <c r="J255" s="189"/>
      <c r="K255" s="189"/>
      <c r="L255" s="189"/>
      <c r="M255" s="189"/>
      <c r="N255" s="189"/>
      <c r="O255" s="189"/>
      <c r="P255" s="189"/>
      <c r="Q255" s="189"/>
      <c r="R255" s="189"/>
      <c r="S255" s="189"/>
      <c r="T255" s="189"/>
    </row>
    <row r="256" spans="1:20" ht="12.75">
      <c r="A256" s="189"/>
      <c r="B256" s="189"/>
      <c r="C256" s="189"/>
      <c r="D256" s="189"/>
      <c r="E256" s="189"/>
      <c r="F256" s="189"/>
      <c r="G256" s="189"/>
      <c r="H256" s="189"/>
      <c r="I256" s="189"/>
      <c r="J256" s="189"/>
      <c r="K256" s="189"/>
      <c r="L256" s="189"/>
      <c r="M256" s="189"/>
      <c r="N256" s="189"/>
      <c r="O256" s="189"/>
      <c r="P256" s="189"/>
      <c r="Q256" s="189"/>
      <c r="R256" s="189"/>
      <c r="S256" s="189"/>
      <c r="T256" s="189"/>
    </row>
    <row r="257" spans="1:20" ht="12.75">
      <c r="A257" s="189"/>
      <c r="B257" s="189"/>
      <c r="C257" s="189"/>
      <c r="D257" s="189"/>
      <c r="E257" s="189"/>
      <c r="F257" s="189"/>
      <c r="G257" s="189"/>
      <c r="H257" s="189"/>
      <c r="I257" s="189"/>
      <c r="J257" s="189"/>
      <c r="K257" s="189"/>
      <c r="L257" s="189"/>
      <c r="M257" s="189"/>
      <c r="N257" s="189"/>
      <c r="O257" s="189"/>
      <c r="P257" s="189"/>
      <c r="Q257" s="189"/>
      <c r="R257" s="189"/>
      <c r="S257" s="189"/>
      <c r="T257" s="189"/>
    </row>
    <row r="258" spans="1:20" ht="12.75">
      <c r="A258" s="189"/>
      <c r="B258" s="189"/>
      <c r="C258" s="189"/>
      <c r="D258" s="189"/>
      <c r="E258" s="189"/>
      <c r="F258" s="189"/>
      <c r="G258" s="189"/>
      <c r="H258" s="189"/>
      <c r="I258" s="189"/>
      <c r="J258" s="189"/>
      <c r="K258" s="189"/>
      <c r="L258" s="189"/>
      <c r="M258" s="189"/>
      <c r="N258" s="189"/>
      <c r="O258" s="189"/>
      <c r="P258" s="189"/>
      <c r="Q258" s="189"/>
      <c r="R258" s="189"/>
      <c r="S258" s="189"/>
      <c r="T258" s="189"/>
    </row>
    <row r="259" spans="1:20" ht="12.75">
      <c r="A259" s="189"/>
      <c r="B259" s="189"/>
      <c r="C259" s="189"/>
      <c r="D259" s="189"/>
      <c r="E259" s="189"/>
      <c r="F259" s="189"/>
      <c r="G259" s="189"/>
      <c r="H259" s="189"/>
      <c r="I259" s="189"/>
      <c r="J259" s="189"/>
      <c r="K259" s="189"/>
      <c r="L259" s="189"/>
      <c r="M259" s="189"/>
      <c r="N259" s="189"/>
      <c r="O259" s="189"/>
      <c r="P259" s="189"/>
      <c r="Q259" s="189"/>
      <c r="R259" s="189"/>
      <c r="S259" s="189"/>
      <c r="T259" s="189"/>
    </row>
    <row r="260" spans="1:20" ht="12.75">
      <c r="A260" s="189"/>
      <c r="B260" s="189"/>
      <c r="C260" s="189"/>
      <c r="D260" s="189"/>
      <c r="E260" s="189"/>
      <c r="F260" s="189"/>
      <c r="G260" s="189"/>
      <c r="H260" s="189"/>
      <c r="I260" s="189"/>
      <c r="J260" s="189"/>
      <c r="K260" s="189"/>
      <c r="L260" s="189"/>
      <c r="M260" s="189"/>
      <c r="N260" s="189"/>
      <c r="O260" s="189"/>
      <c r="P260" s="189"/>
      <c r="Q260" s="189"/>
      <c r="R260" s="189"/>
      <c r="S260" s="189"/>
      <c r="T260" s="189"/>
    </row>
    <row r="261" spans="1:20" ht="12.75">
      <c r="A261" s="189"/>
      <c r="B261" s="189"/>
      <c r="C261" s="189"/>
      <c r="D261" s="189"/>
      <c r="E261" s="189"/>
      <c r="F261" s="189"/>
      <c r="G261" s="189"/>
      <c r="H261" s="189"/>
      <c r="I261" s="189"/>
      <c r="J261" s="189"/>
      <c r="K261" s="189"/>
      <c r="L261" s="189"/>
      <c r="M261" s="189"/>
      <c r="N261" s="189"/>
      <c r="O261" s="189"/>
      <c r="P261" s="189"/>
      <c r="Q261" s="189"/>
      <c r="R261" s="189"/>
      <c r="S261" s="189"/>
      <c r="T261" s="189"/>
    </row>
    <row r="262" spans="1:20" ht="12.75">
      <c r="A262" s="189"/>
      <c r="B262" s="189"/>
      <c r="C262" s="189"/>
      <c r="D262" s="189"/>
      <c r="E262" s="189"/>
      <c r="F262" s="189"/>
      <c r="G262" s="189"/>
      <c r="H262" s="189"/>
      <c r="I262" s="189"/>
      <c r="J262" s="189"/>
      <c r="K262" s="189"/>
      <c r="L262" s="189"/>
      <c r="M262" s="189"/>
      <c r="N262" s="189"/>
      <c r="O262" s="189"/>
      <c r="P262" s="189"/>
      <c r="Q262" s="189"/>
      <c r="R262" s="189"/>
      <c r="S262" s="189"/>
      <c r="T262" s="189"/>
    </row>
    <row r="263" spans="1:20" ht="12.75">
      <c r="A263" s="189"/>
      <c r="B263" s="189"/>
      <c r="C263" s="189"/>
      <c r="D263" s="189"/>
      <c r="E263" s="189"/>
      <c r="F263" s="189"/>
      <c r="G263" s="189"/>
      <c r="H263" s="189"/>
      <c r="I263" s="189"/>
      <c r="J263" s="189"/>
      <c r="K263" s="189"/>
      <c r="L263" s="189"/>
      <c r="M263" s="189"/>
      <c r="N263" s="189"/>
      <c r="O263" s="189"/>
      <c r="P263" s="189"/>
      <c r="Q263" s="189"/>
      <c r="R263" s="189"/>
      <c r="S263" s="189"/>
      <c r="T263" s="189"/>
    </row>
  </sheetData>
  <sheetProtection/>
  <mergeCells count="6">
    <mergeCell ref="A3:G3"/>
    <mergeCell ref="A4:G4"/>
    <mergeCell ref="C7:G7"/>
    <mergeCell ref="A1:G1"/>
    <mergeCell ref="A2:G2"/>
    <mergeCell ref="B7:B10"/>
  </mergeCells>
  <printOptions horizontalCentered="1"/>
  <pageMargins left="0.984251968503937" right="0.984251968503937" top="0.5905511811023623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9"/>
  <dimension ref="A1:Z125"/>
  <sheetViews>
    <sheetView view="pageBreakPreview" zoomScaleSheetLayoutView="100" zoomScalePageLayoutView="0" workbookViewId="0" topLeftCell="A1">
      <selection activeCell="Q31" sqref="Q31"/>
    </sheetView>
  </sheetViews>
  <sheetFormatPr defaultColWidth="9.00390625" defaultRowHeight="12.75"/>
  <cols>
    <col min="1" max="1" width="20.00390625" style="93" customWidth="1"/>
    <col min="2" max="2" width="12.00390625" style="93" customWidth="1"/>
    <col min="3" max="3" width="11.875" style="93" customWidth="1"/>
    <col min="4" max="4" width="11.625" style="93" customWidth="1"/>
    <col min="5" max="5" width="12.25390625" style="93" customWidth="1"/>
    <col min="6" max="6" width="12.375" style="93" customWidth="1"/>
    <col min="7" max="7" width="13.25390625" style="93" customWidth="1"/>
    <col min="8" max="8" width="10.00390625" style="93" bestFit="1" customWidth="1"/>
    <col min="9" max="9" width="18.625" style="93" hidden="1" customWidth="1"/>
    <col min="10" max="10" width="9.625" style="77" hidden="1" customWidth="1"/>
    <col min="11" max="14" width="0" style="93" hidden="1" customWidth="1"/>
    <col min="15" max="15" width="16.00390625" style="93" hidden="1" customWidth="1"/>
    <col min="16" max="16" width="9.625" style="93" hidden="1" customWidth="1"/>
    <col min="17" max="17" width="12.875" style="216" customWidth="1"/>
    <col min="18" max="18" width="9.125" style="93" hidden="1" customWidth="1"/>
    <col min="19" max="16384" width="9.125" style="93" customWidth="1"/>
  </cols>
  <sheetData>
    <row r="1" spans="1:7" ht="12.75">
      <c r="A1" s="324" t="s">
        <v>127</v>
      </c>
      <c r="B1" s="324"/>
      <c r="C1" s="324"/>
      <c r="D1" s="324"/>
      <c r="E1" s="324"/>
      <c r="F1" s="324"/>
      <c r="G1" s="324"/>
    </row>
    <row r="2" spans="1:7" ht="12.75">
      <c r="A2" s="325" t="s">
        <v>170</v>
      </c>
      <c r="B2" s="325"/>
      <c r="C2" s="325"/>
      <c r="D2" s="325"/>
      <c r="E2" s="325"/>
      <c r="F2" s="325"/>
      <c r="G2" s="325"/>
    </row>
    <row r="3" spans="1:7" ht="15.75">
      <c r="A3" s="352" t="s">
        <v>95</v>
      </c>
      <c r="B3" s="352"/>
      <c r="C3" s="352"/>
      <c r="D3" s="352"/>
      <c r="E3" s="352"/>
      <c r="F3" s="352"/>
      <c r="G3" s="352"/>
    </row>
    <row r="4" spans="1:7" ht="15.75">
      <c r="A4" s="217" t="s">
        <v>63</v>
      </c>
      <c r="B4" s="217"/>
      <c r="C4" s="217"/>
      <c r="D4" s="217"/>
      <c r="E4" s="217"/>
      <c r="F4" s="217"/>
      <c r="G4" s="217"/>
    </row>
    <row r="5" spans="1:7" ht="15">
      <c r="A5" s="195"/>
      <c r="B5" s="218"/>
      <c r="C5" s="218"/>
      <c r="D5" s="218"/>
      <c r="E5" s="219"/>
      <c r="F5" s="220"/>
      <c r="G5" s="219"/>
    </row>
    <row r="6" spans="1:7" ht="12.75">
      <c r="A6" s="221"/>
      <c r="B6" s="222" t="s">
        <v>56</v>
      </c>
      <c r="C6" s="223"/>
      <c r="D6" s="224"/>
      <c r="E6" s="223"/>
      <c r="F6" s="225" t="s">
        <v>57</v>
      </c>
      <c r="G6" s="225"/>
    </row>
    <row r="7" spans="1:7" ht="12.75">
      <c r="A7" s="202"/>
      <c r="B7" s="226" t="s">
        <v>160</v>
      </c>
      <c r="C7" s="227"/>
      <c r="D7" s="223"/>
      <c r="E7" s="223"/>
      <c r="F7" s="228" t="str">
        <f>'стор3 '!$A$46</f>
        <v>них субсидій у червні, грн.  </v>
      </c>
      <c r="G7" s="228"/>
    </row>
    <row r="8" spans="1:7" ht="12.75">
      <c r="A8" s="229"/>
      <c r="B8" s="344" t="s">
        <v>108</v>
      </c>
      <c r="C8" s="345"/>
      <c r="D8" s="348" t="s">
        <v>7</v>
      </c>
      <c r="E8" s="356"/>
      <c r="F8" s="340" t="s">
        <v>108</v>
      </c>
      <c r="G8" s="225" t="s">
        <v>58</v>
      </c>
    </row>
    <row r="9" spans="1:7" ht="12.75">
      <c r="A9" s="200"/>
      <c r="B9" s="346"/>
      <c r="C9" s="347"/>
      <c r="D9" s="350" t="s">
        <v>147</v>
      </c>
      <c r="E9" s="355"/>
      <c r="F9" s="341"/>
      <c r="G9" s="225" t="s">
        <v>59</v>
      </c>
    </row>
    <row r="10" spans="1:26" ht="12.75">
      <c r="A10" s="200"/>
      <c r="B10" s="222" t="s">
        <v>11</v>
      </c>
      <c r="C10" s="230" t="s">
        <v>111</v>
      </c>
      <c r="D10" s="233" t="s">
        <v>11</v>
      </c>
      <c r="E10" s="202" t="s">
        <v>111</v>
      </c>
      <c r="F10" s="341"/>
      <c r="G10" s="225" t="s">
        <v>148</v>
      </c>
      <c r="L10" s="353"/>
      <c r="M10" s="353"/>
      <c r="N10" s="353"/>
      <c r="O10" s="234"/>
      <c r="P10" s="234"/>
      <c r="Z10" s="235"/>
    </row>
    <row r="11" spans="1:18" ht="12.75">
      <c r="A11" s="236"/>
      <c r="B11" s="226" t="s">
        <v>60</v>
      </c>
      <c r="C11" s="154" t="str">
        <f>'стор3 '!$A$40</f>
        <v>у червні</v>
      </c>
      <c r="D11" s="301" t="s">
        <v>60</v>
      </c>
      <c r="E11" s="154" t="str">
        <f>'стор3 '!$A$40</f>
        <v>у червні</v>
      </c>
      <c r="F11" s="342"/>
      <c r="G11" s="228" t="s">
        <v>94</v>
      </c>
      <c r="I11" s="353"/>
      <c r="J11" s="353"/>
      <c r="K11" s="353"/>
      <c r="L11" s="354"/>
      <c r="M11" s="354"/>
      <c r="N11" s="354"/>
      <c r="O11" s="237"/>
      <c r="P11" s="238"/>
      <c r="Q11" s="343"/>
      <c r="R11" s="343"/>
    </row>
    <row r="12" spans="1:19" ht="12.75">
      <c r="A12" s="239"/>
      <c r="B12" s="240"/>
      <c r="C12" s="240"/>
      <c r="D12" s="240"/>
      <c r="E12" s="240"/>
      <c r="F12" s="241"/>
      <c r="I12" s="354"/>
      <c r="J12" s="354"/>
      <c r="K12" s="354"/>
      <c r="S12" s="235"/>
    </row>
    <row r="13" spans="1:22" ht="12.75">
      <c r="A13" s="242" t="s">
        <v>14</v>
      </c>
      <c r="B13" s="243">
        <f>SUM(B15:B41)</f>
        <v>73513703</v>
      </c>
      <c r="C13" s="243">
        <f>SUM(C15:C41)</f>
        <v>10285537</v>
      </c>
      <c r="D13" s="243">
        <f>SUM(D15:D41)</f>
        <v>10116426</v>
      </c>
      <c r="E13" s="243">
        <f>SUM(E15:E41)</f>
        <v>681008</v>
      </c>
      <c r="F13" s="95">
        <f>C13/'стор.6-8 '!E14</f>
        <v>66.20539013118089</v>
      </c>
      <c r="G13" s="95">
        <f>E13/'стор.6-8 '!G14</f>
        <v>70.87926727726894</v>
      </c>
      <c r="H13" s="128"/>
      <c r="I13" s="242"/>
      <c r="J13" s="89"/>
      <c r="L13" s="242"/>
      <c r="N13" s="91"/>
      <c r="O13" s="242"/>
      <c r="P13" s="91"/>
      <c r="Q13" s="244"/>
      <c r="R13" s="216"/>
      <c r="S13" s="128"/>
      <c r="U13" s="242"/>
      <c r="V13" s="95"/>
    </row>
    <row r="14" spans="1:22" ht="12.75">
      <c r="A14" s="194" t="s">
        <v>47</v>
      </c>
      <c r="B14" s="130"/>
      <c r="C14" s="243"/>
      <c r="D14" s="243"/>
      <c r="E14" s="243"/>
      <c r="F14" s="95"/>
      <c r="G14" s="95"/>
      <c r="I14" s="242"/>
      <c r="J14" s="88"/>
      <c r="L14" s="194"/>
      <c r="N14" s="109"/>
      <c r="O14" s="194"/>
      <c r="P14" s="98"/>
      <c r="Q14" s="244"/>
      <c r="R14" s="216"/>
      <c r="U14" s="194"/>
      <c r="V14" s="95"/>
    </row>
    <row r="15" spans="1:22" ht="12.75">
      <c r="A15" s="194" t="s">
        <v>16</v>
      </c>
      <c r="B15" s="130">
        <f>B56+B98</f>
        <v>1963187</v>
      </c>
      <c r="C15" s="130">
        <f>C56+C98</f>
        <v>291670</v>
      </c>
      <c r="D15" s="130">
        <f>D56+D98</f>
        <v>166591</v>
      </c>
      <c r="E15" s="130">
        <f>E56+E98</f>
        <v>10402</v>
      </c>
      <c r="F15" s="110">
        <f>C15/'стор.6-8 '!E16</f>
        <v>34.93472272128398</v>
      </c>
      <c r="G15" s="110">
        <f>E15/'стор.6-8 '!G16</f>
        <v>58.76836158192091</v>
      </c>
      <c r="H15" s="245"/>
      <c r="I15" s="194"/>
      <c r="J15" s="173"/>
      <c r="L15" s="194"/>
      <c r="N15" s="109"/>
      <c r="O15" s="194"/>
      <c r="P15" s="109"/>
      <c r="Q15" s="244"/>
      <c r="R15" s="216"/>
      <c r="S15" s="128"/>
      <c r="U15" s="194"/>
      <c r="V15" s="110"/>
    </row>
    <row r="16" spans="1:22" ht="12.75">
      <c r="A16" s="194" t="s">
        <v>17</v>
      </c>
      <c r="B16" s="130">
        <f aca="true" t="shared" si="0" ref="B16:E28">B57+B99</f>
        <v>2168678</v>
      </c>
      <c r="C16" s="130">
        <f t="shared" si="0"/>
        <v>430421</v>
      </c>
      <c r="D16" s="130">
        <f t="shared" si="0"/>
        <v>341118</v>
      </c>
      <c r="E16" s="130">
        <f t="shared" si="0"/>
        <v>26344</v>
      </c>
      <c r="F16" s="110">
        <f>C16/'стор.6-8 '!E17</f>
        <v>84.42938407218517</v>
      </c>
      <c r="G16" s="110">
        <f>E16/'стор.6-8 '!G17</f>
        <v>71.97814207650273</v>
      </c>
      <c r="H16" s="245"/>
      <c r="I16" s="194"/>
      <c r="J16" s="106"/>
      <c r="L16" s="194"/>
      <c r="N16" s="109"/>
      <c r="O16" s="194"/>
      <c r="P16" s="109"/>
      <c r="Q16" s="244"/>
      <c r="R16" s="216"/>
      <c r="S16" s="128"/>
      <c r="U16" s="194"/>
      <c r="V16" s="110"/>
    </row>
    <row r="17" spans="1:22" ht="12.75">
      <c r="A17" s="194" t="s">
        <v>18</v>
      </c>
      <c r="B17" s="130">
        <f t="shared" si="0"/>
        <v>1599692</v>
      </c>
      <c r="C17" s="130">
        <f t="shared" si="0"/>
        <v>125933</v>
      </c>
      <c r="D17" s="130">
        <f t="shared" si="0"/>
        <v>215382</v>
      </c>
      <c r="E17" s="130">
        <f t="shared" si="0"/>
        <v>6011</v>
      </c>
      <c r="F17" s="110">
        <f>C17/'стор.6-8 '!E18</f>
        <v>72.20928899082568</v>
      </c>
      <c r="G17" s="110">
        <f>E17/'стор.6-8 '!G18</f>
        <v>88.3970588235294</v>
      </c>
      <c r="H17" s="246"/>
      <c r="I17" s="194"/>
      <c r="J17" s="173"/>
      <c r="L17" s="194"/>
      <c r="N17" s="109"/>
      <c r="O17" s="194"/>
      <c r="P17" s="109"/>
      <c r="Q17" s="244"/>
      <c r="R17" s="216"/>
      <c r="S17" s="128"/>
      <c r="U17" s="194"/>
      <c r="V17" s="110"/>
    </row>
    <row r="18" spans="1:22" ht="12.75">
      <c r="A18" s="194" t="s">
        <v>19</v>
      </c>
      <c r="B18" s="130">
        <f t="shared" si="0"/>
        <v>3400111</v>
      </c>
      <c r="C18" s="130">
        <f t="shared" si="0"/>
        <v>487293</v>
      </c>
      <c r="D18" s="130">
        <f t="shared" si="0"/>
        <v>749214</v>
      </c>
      <c r="E18" s="130">
        <f t="shared" si="0"/>
        <v>24064</v>
      </c>
      <c r="F18" s="110">
        <f>C18/'стор.6-8 '!E19</f>
        <v>58.17034737973022</v>
      </c>
      <c r="G18" s="110">
        <f>E18/'стор.6-8 '!G19</f>
        <v>60.310776942355886</v>
      </c>
      <c r="H18" s="246"/>
      <c r="I18" s="194"/>
      <c r="J18" s="173"/>
      <c r="L18" s="194"/>
      <c r="N18" s="109"/>
      <c r="O18" s="194"/>
      <c r="P18" s="109"/>
      <c r="Q18" s="244"/>
      <c r="R18" s="216"/>
      <c r="S18" s="128"/>
      <c r="U18" s="194"/>
      <c r="V18" s="110"/>
    </row>
    <row r="19" spans="1:22" ht="12.75">
      <c r="A19" s="194" t="s">
        <v>20</v>
      </c>
      <c r="B19" s="130">
        <f t="shared" si="0"/>
        <v>9509827</v>
      </c>
      <c r="C19" s="130">
        <f t="shared" si="0"/>
        <v>1453241</v>
      </c>
      <c r="D19" s="130">
        <f t="shared" si="0"/>
        <v>1474176</v>
      </c>
      <c r="E19" s="130">
        <f t="shared" si="0"/>
        <v>79607</v>
      </c>
      <c r="F19" s="110">
        <f>C19/'стор.6-8 '!E20</f>
        <v>68.5006363422107</v>
      </c>
      <c r="G19" s="110">
        <f>E19/'стор.6-8 '!G20</f>
        <v>73.57393715341959</v>
      </c>
      <c r="H19" s="246"/>
      <c r="I19" s="194"/>
      <c r="J19" s="106"/>
      <c r="L19" s="194"/>
      <c r="N19" s="109"/>
      <c r="O19" s="194"/>
      <c r="P19" s="109"/>
      <c r="Q19" s="244"/>
      <c r="R19" s="216"/>
      <c r="S19" s="128"/>
      <c r="U19" s="194"/>
      <c r="V19" s="110"/>
    </row>
    <row r="20" spans="1:22" ht="12.75">
      <c r="A20" s="194" t="s">
        <v>21</v>
      </c>
      <c r="B20" s="130">
        <f t="shared" si="0"/>
        <v>1065060</v>
      </c>
      <c r="C20" s="130">
        <f t="shared" si="0"/>
        <v>166180</v>
      </c>
      <c r="D20" s="130">
        <f t="shared" si="0"/>
        <v>124530</v>
      </c>
      <c r="E20" s="130">
        <f t="shared" si="0"/>
        <v>9527</v>
      </c>
      <c r="F20" s="110">
        <f>C20/'стор.6-8 '!E21</f>
        <v>77.04218822438573</v>
      </c>
      <c r="G20" s="110">
        <f>E20/'стор.6-8 '!G21</f>
        <v>71.09701492537313</v>
      </c>
      <c r="H20" s="246"/>
      <c r="I20" s="194"/>
      <c r="J20" s="173"/>
      <c r="L20" s="194"/>
      <c r="N20" s="109"/>
      <c r="O20" s="194"/>
      <c r="P20" s="109"/>
      <c r="Q20" s="244"/>
      <c r="R20" s="216"/>
      <c r="S20" s="128"/>
      <c r="U20" s="194"/>
      <c r="V20" s="110"/>
    </row>
    <row r="21" spans="1:22" ht="12.75">
      <c r="A21" s="194" t="s">
        <v>22</v>
      </c>
      <c r="B21" s="130">
        <f t="shared" si="0"/>
        <v>991053</v>
      </c>
      <c r="C21" s="130">
        <f t="shared" si="0"/>
        <v>14416</v>
      </c>
      <c r="D21" s="130">
        <f t="shared" si="0"/>
        <v>45884</v>
      </c>
      <c r="E21" s="130">
        <f t="shared" si="0"/>
        <v>1073</v>
      </c>
      <c r="F21" s="110">
        <f>C21/'стор.6-8 '!E22</f>
        <v>12.196277495769882</v>
      </c>
      <c r="G21" s="110">
        <f>E21/'стор.6-8 '!G22</f>
        <v>17.59016393442623</v>
      </c>
      <c r="H21" s="246"/>
      <c r="I21" s="194"/>
      <c r="J21" s="173"/>
      <c r="L21" s="194"/>
      <c r="N21" s="109"/>
      <c r="O21" s="194"/>
      <c r="P21" s="109"/>
      <c r="Q21" s="244"/>
      <c r="R21" s="216"/>
      <c r="S21" s="128"/>
      <c r="U21" s="194"/>
      <c r="V21" s="110"/>
    </row>
    <row r="22" spans="1:22" ht="12.75">
      <c r="A22" s="194" t="s">
        <v>23</v>
      </c>
      <c r="B22" s="130">
        <f t="shared" si="0"/>
        <v>3620284</v>
      </c>
      <c r="C22" s="130">
        <f t="shared" si="0"/>
        <v>811117</v>
      </c>
      <c r="D22" s="130">
        <f t="shared" si="0"/>
        <v>433517</v>
      </c>
      <c r="E22" s="130">
        <f t="shared" si="0"/>
        <v>58070</v>
      </c>
      <c r="F22" s="110">
        <f>C22/'стор.6-8 '!E23</f>
        <v>81.03876511139974</v>
      </c>
      <c r="G22" s="110">
        <f>E22/'стор.6-8 '!G23</f>
        <v>80.31811894882435</v>
      </c>
      <c r="H22" s="246"/>
      <c r="I22" s="194"/>
      <c r="J22" s="106"/>
      <c r="L22" s="194"/>
      <c r="N22" s="109"/>
      <c r="O22" s="194"/>
      <c r="P22" s="109"/>
      <c r="Q22" s="244"/>
      <c r="R22" s="216"/>
      <c r="S22" s="128"/>
      <c r="U22" s="194"/>
      <c r="V22" s="110"/>
    </row>
    <row r="23" spans="1:22" ht="12.75">
      <c r="A23" s="194" t="s">
        <v>24</v>
      </c>
      <c r="B23" s="130">
        <f t="shared" si="0"/>
        <v>2309799</v>
      </c>
      <c r="C23" s="130">
        <f t="shared" si="0"/>
        <v>237860</v>
      </c>
      <c r="D23" s="130">
        <f t="shared" si="0"/>
        <v>390317</v>
      </c>
      <c r="E23" s="130">
        <f t="shared" si="0"/>
        <v>15820</v>
      </c>
      <c r="F23" s="110">
        <f>C23/'стор.6-8 '!E24</f>
        <v>76.58081133290406</v>
      </c>
      <c r="G23" s="110">
        <f>E23/'стор.6-8 '!G24</f>
        <v>70.31111111111112</v>
      </c>
      <c r="H23" s="246"/>
      <c r="I23" s="194"/>
      <c r="J23" s="173"/>
      <c r="L23" s="194"/>
      <c r="N23" s="109"/>
      <c r="O23" s="194"/>
      <c r="P23" s="109"/>
      <c r="Q23" s="244"/>
      <c r="R23" s="216"/>
      <c r="S23" s="128"/>
      <c r="U23" s="194"/>
      <c r="V23" s="110"/>
    </row>
    <row r="24" spans="1:22" ht="12.75">
      <c r="A24" s="194" t="s">
        <v>25</v>
      </c>
      <c r="B24" s="130">
        <f t="shared" si="0"/>
        <v>2997934</v>
      </c>
      <c r="C24" s="130">
        <f t="shared" si="0"/>
        <v>576690</v>
      </c>
      <c r="D24" s="130">
        <f t="shared" si="0"/>
        <v>336377</v>
      </c>
      <c r="E24" s="130">
        <f t="shared" si="0"/>
        <v>43721</v>
      </c>
      <c r="F24" s="110">
        <f>C24/'стор.6-8 '!E25</f>
        <v>111.39463009464941</v>
      </c>
      <c r="G24" s="110">
        <f>E24/'стор.6-8 '!G25</f>
        <v>72.98998330550918</v>
      </c>
      <c r="H24" s="246"/>
      <c r="I24" s="194"/>
      <c r="J24" s="173"/>
      <c r="L24" s="194"/>
      <c r="N24" s="109"/>
      <c r="O24" s="194"/>
      <c r="P24" s="109"/>
      <c r="Q24" s="244"/>
      <c r="R24" s="216"/>
      <c r="S24" s="128"/>
      <c r="U24" s="194"/>
      <c r="V24" s="110"/>
    </row>
    <row r="25" spans="1:22" ht="12.75">
      <c r="A25" s="194" t="s">
        <v>26</v>
      </c>
      <c r="B25" s="130">
        <f t="shared" si="0"/>
        <v>854319</v>
      </c>
      <c r="C25" s="130">
        <f t="shared" si="0"/>
        <v>144362</v>
      </c>
      <c r="D25" s="130">
        <f t="shared" si="0"/>
        <v>129412</v>
      </c>
      <c r="E25" s="130">
        <f t="shared" si="0"/>
        <v>5494</v>
      </c>
      <c r="F25" s="110">
        <f>C25/'стор.6-8 '!E26</f>
        <v>23.546240417550155</v>
      </c>
      <c r="G25" s="110">
        <f>E25/'стор.6-8 '!G26</f>
        <v>37.12162162162162</v>
      </c>
      <c r="H25" s="246"/>
      <c r="I25" s="194"/>
      <c r="J25" s="173"/>
      <c r="L25" s="194"/>
      <c r="N25" s="109"/>
      <c r="O25" s="194"/>
      <c r="P25" s="109"/>
      <c r="Q25" s="244"/>
      <c r="R25" s="216"/>
      <c r="S25" s="128"/>
      <c r="U25" s="194"/>
      <c r="V25" s="110"/>
    </row>
    <row r="26" spans="1:22" ht="12.75">
      <c r="A26" s="194" t="s">
        <v>27</v>
      </c>
      <c r="B26" s="130">
        <f t="shared" si="0"/>
        <v>4169407</v>
      </c>
      <c r="C26" s="130">
        <f t="shared" si="0"/>
        <v>515323</v>
      </c>
      <c r="D26" s="130">
        <f t="shared" si="0"/>
        <v>907004</v>
      </c>
      <c r="E26" s="130">
        <f t="shared" si="0"/>
        <v>19924</v>
      </c>
      <c r="F26" s="110">
        <f>C26/'стор.6-8 '!E27</f>
        <v>65.39631979695432</v>
      </c>
      <c r="G26" s="110">
        <f>E26/'стор.6-8 '!G27</f>
        <v>59.12166172106825</v>
      </c>
      <c r="H26" s="246"/>
      <c r="I26" s="194"/>
      <c r="J26" s="106"/>
      <c r="L26" s="194"/>
      <c r="N26" s="109"/>
      <c r="O26" s="194"/>
      <c r="P26" s="109"/>
      <c r="Q26" s="244"/>
      <c r="R26" s="216"/>
      <c r="S26" s="128"/>
      <c r="U26" s="194"/>
      <c r="V26" s="110"/>
    </row>
    <row r="27" spans="1:22" ht="12.75">
      <c r="A27" s="194" t="s">
        <v>28</v>
      </c>
      <c r="B27" s="130">
        <f t="shared" si="0"/>
        <v>4118387</v>
      </c>
      <c r="C27" s="130">
        <f t="shared" si="0"/>
        <v>234261</v>
      </c>
      <c r="D27" s="130">
        <f t="shared" si="0"/>
        <v>377189</v>
      </c>
      <c r="E27" s="130">
        <f t="shared" si="0"/>
        <v>11233</v>
      </c>
      <c r="F27" s="110">
        <f>C27/'стор.6-8 '!E28</f>
        <v>107.21327231121282</v>
      </c>
      <c r="G27" s="110">
        <f>E27/'стор.6-8 '!G28</f>
        <v>98.53508771929825</v>
      </c>
      <c r="H27" s="246"/>
      <c r="I27" s="194"/>
      <c r="J27" s="173"/>
      <c r="L27" s="194"/>
      <c r="N27" s="109"/>
      <c r="O27" s="194"/>
      <c r="P27" s="109"/>
      <c r="Q27" s="244"/>
      <c r="R27" s="216"/>
      <c r="S27" s="128"/>
      <c r="U27" s="194"/>
      <c r="V27" s="110"/>
    </row>
    <row r="28" spans="1:22" ht="12.75">
      <c r="A28" s="194" t="s">
        <v>29</v>
      </c>
      <c r="B28" s="130">
        <f t="shared" si="0"/>
        <v>588614</v>
      </c>
      <c r="C28" s="130">
        <f t="shared" si="0"/>
        <v>160208</v>
      </c>
      <c r="D28" s="130">
        <f t="shared" si="0"/>
        <v>57635</v>
      </c>
      <c r="E28" s="130">
        <f t="shared" si="0"/>
        <v>6342</v>
      </c>
      <c r="F28" s="110">
        <f>C28/'стор.6-8 '!E29</f>
        <v>25.21769242877381</v>
      </c>
      <c r="G28" s="110">
        <f>E28/'стор.6-8 '!G29</f>
        <v>44.97872340425532</v>
      </c>
      <c r="H28" s="246"/>
      <c r="I28" s="194"/>
      <c r="J28" s="173"/>
      <c r="L28" s="194"/>
      <c r="N28" s="109"/>
      <c r="O28" s="194"/>
      <c r="P28" s="109"/>
      <c r="Q28" s="244"/>
      <c r="R28" s="216"/>
      <c r="S28" s="128"/>
      <c r="U28" s="194"/>
      <c r="V28" s="110"/>
    </row>
    <row r="29" spans="1:22" ht="12.75">
      <c r="A29" s="194" t="s">
        <v>30</v>
      </c>
      <c r="B29" s="130">
        <f aca="true" t="shared" si="1" ref="B29:D38">B70+B112</f>
        <v>2262551</v>
      </c>
      <c r="C29" s="130">
        <f t="shared" si="1"/>
        <v>123558</v>
      </c>
      <c r="D29" s="130">
        <f t="shared" si="1"/>
        <v>146779</v>
      </c>
      <c r="E29" s="130">
        <f>E70</f>
        <v>5152</v>
      </c>
      <c r="F29" s="110">
        <f>C29/'стор.6-8 '!E30</f>
        <v>94.82578664620108</v>
      </c>
      <c r="G29" s="110">
        <f>E29/'стор.6-8 '!G30</f>
        <v>70.57534246575342</v>
      </c>
      <c r="H29" s="246"/>
      <c r="I29" s="194"/>
      <c r="J29" s="106"/>
      <c r="L29" s="194"/>
      <c r="N29" s="109"/>
      <c r="O29" s="194"/>
      <c r="P29" s="109"/>
      <c r="Q29" s="244"/>
      <c r="R29" s="216"/>
      <c r="S29" s="128"/>
      <c r="U29" s="194"/>
      <c r="V29" s="110"/>
    </row>
    <row r="30" spans="1:22" ht="12.75">
      <c r="A30" s="194" t="s">
        <v>31</v>
      </c>
      <c r="B30" s="130">
        <f t="shared" si="1"/>
        <v>2544587</v>
      </c>
      <c r="C30" s="130">
        <f t="shared" si="1"/>
        <v>233543</v>
      </c>
      <c r="D30" s="130">
        <f t="shared" si="1"/>
        <v>235805</v>
      </c>
      <c r="E30" s="130">
        <f aca="true" t="shared" si="2" ref="E30:E38">E71+E113</f>
        <v>19791</v>
      </c>
      <c r="F30" s="110">
        <f>C30/'стор.6-8 '!E31</f>
        <v>137.37823529411764</v>
      </c>
      <c r="G30" s="110">
        <f>E30/'стор.6-8 '!G31</f>
        <v>135.55479452054794</v>
      </c>
      <c r="H30" s="246"/>
      <c r="I30" s="194"/>
      <c r="J30" s="173"/>
      <c r="L30" s="194"/>
      <c r="N30" s="109"/>
      <c r="O30" s="194"/>
      <c r="P30" s="109"/>
      <c r="Q30" s="244"/>
      <c r="R30" s="216"/>
      <c r="S30" s="128"/>
      <c r="U30" s="194"/>
      <c r="V30" s="110"/>
    </row>
    <row r="31" spans="1:22" ht="12.75">
      <c r="A31" s="194" t="s">
        <v>32</v>
      </c>
      <c r="B31" s="130">
        <f t="shared" si="1"/>
        <v>1003355</v>
      </c>
      <c r="C31" s="130">
        <f t="shared" si="1"/>
        <v>52169</v>
      </c>
      <c r="D31" s="130">
        <f t="shared" si="1"/>
        <v>208604</v>
      </c>
      <c r="E31" s="130">
        <f t="shared" si="2"/>
        <v>3431</v>
      </c>
      <c r="F31" s="110">
        <f>C31/'стор.6-8 '!E32</f>
        <v>58.55106621773288</v>
      </c>
      <c r="G31" s="110">
        <f>E31/'стор.6-8 '!G32</f>
        <v>83.6829268292683</v>
      </c>
      <c r="H31" s="246"/>
      <c r="I31" s="194"/>
      <c r="J31" s="106"/>
      <c r="L31" s="194"/>
      <c r="N31" s="109"/>
      <c r="O31" s="194"/>
      <c r="P31" s="109"/>
      <c r="Q31" s="244"/>
      <c r="R31" s="216"/>
      <c r="S31" s="128"/>
      <c r="U31" s="194"/>
      <c r="V31" s="110"/>
    </row>
    <row r="32" spans="1:22" ht="12.75">
      <c r="A32" s="194" t="s">
        <v>33</v>
      </c>
      <c r="B32" s="130">
        <f t="shared" si="1"/>
        <v>2457553</v>
      </c>
      <c r="C32" s="130">
        <f t="shared" si="1"/>
        <v>179467</v>
      </c>
      <c r="D32" s="130">
        <f t="shared" si="1"/>
        <v>410362</v>
      </c>
      <c r="E32" s="130">
        <f t="shared" si="2"/>
        <v>18562</v>
      </c>
      <c r="F32" s="110">
        <f>C32/'стор.6-8 '!E33</f>
        <v>13.933773291925466</v>
      </c>
      <c r="G32" s="110">
        <f>E32/'стор.6-8 '!G33</f>
        <v>25.602758620689656</v>
      </c>
      <c r="H32" s="246"/>
      <c r="I32" s="194"/>
      <c r="J32" s="173"/>
      <c r="L32" s="194"/>
      <c r="N32" s="109"/>
      <c r="O32" s="194"/>
      <c r="P32" s="109"/>
      <c r="Q32" s="244"/>
      <c r="R32" s="216"/>
      <c r="S32" s="128"/>
      <c r="U32" s="194"/>
      <c r="V32" s="110"/>
    </row>
    <row r="33" spans="1:22" ht="12.75">
      <c r="A33" s="194" t="s">
        <v>34</v>
      </c>
      <c r="B33" s="130">
        <f t="shared" si="1"/>
        <v>855493</v>
      </c>
      <c r="C33" s="130">
        <f t="shared" si="1"/>
        <v>202266</v>
      </c>
      <c r="D33" s="130">
        <f t="shared" si="1"/>
        <v>133575</v>
      </c>
      <c r="E33" s="130">
        <f t="shared" si="2"/>
        <v>9928</v>
      </c>
      <c r="F33" s="110">
        <f>C33/'стор.6-8 '!E34</f>
        <v>45.62734040153395</v>
      </c>
      <c r="G33" s="110">
        <f>E33/'стор.6-8 '!G34</f>
        <v>50.6530612244898</v>
      </c>
      <c r="H33" s="246"/>
      <c r="I33" s="194"/>
      <c r="J33" s="106"/>
      <c r="L33" s="194"/>
      <c r="N33" s="109"/>
      <c r="O33" s="194"/>
      <c r="P33" s="109"/>
      <c r="Q33" s="244"/>
      <c r="R33" s="216"/>
      <c r="S33" s="128"/>
      <c r="U33" s="194"/>
      <c r="V33" s="110"/>
    </row>
    <row r="34" spans="1:22" ht="12.75">
      <c r="A34" s="194" t="s">
        <v>35</v>
      </c>
      <c r="B34" s="130">
        <f t="shared" si="1"/>
        <v>10024975</v>
      </c>
      <c r="C34" s="130">
        <f t="shared" si="1"/>
        <v>1639647</v>
      </c>
      <c r="D34" s="130">
        <f t="shared" si="1"/>
        <v>1700538</v>
      </c>
      <c r="E34" s="130">
        <f t="shared" si="2"/>
        <v>165387</v>
      </c>
      <c r="F34" s="110">
        <f>C34/'стор.6-8 '!E35</f>
        <v>106.08482142857143</v>
      </c>
      <c r="G34" s="110">
        <f>E34/'стор.6-8 '!G35</f>
        <v>92.13760445682452</v>
      </c>
      <c r="H34" s="246"/>
      <c r="I34" s="194"/>
      <c r="J34" s="106"/>
      <c r="L34" s="194"/>
      <c r="N34" s="109"/>
      <c r="O34" s="194"/>
      <c r="P34" s="109"/>
      <c r="Q34" s="244"/>
      <c r="R34" s="216"/>
      <c r="S34" s="128"/>
      <c r="U34" s="194"/>
      <c r="V34" s="110"/>
    </row>
    <row r="35" spans="1:22" ht="12.75">
      <c r="A35" s="194" t="s">
        <v>36</v>
      </c>
      <c r="B35" s="130">
        <f t="shared" si="1"/>
        <v>731333</v>
      </c>
      <c r="C35" s="130">
        <f t="shared" si="1"/>
        <v>56496</v>
      </c>
      <c r="D35" s="130">
        <f t="shared" si="1"/>
        <v>107922</v>
      </c>
      <c r="E35" s="130">
        <f t="shared" si="2"/>
        <v>3969</v>
      </c>
      <c r="F35" s="110">
        <f>C35/'стор.6-8 '!E36</f>
        <v>17.016867469879518</v>
      </c>
      <c r="G35" s="110">
        <f>E35/'стор.6-8 '!G36</f>
        <v>19.266990291262136</v>
      </c>
      <c r="H35" s="246"/>
      <c r="I35" s="194"/>
      <c r="J35" s="173"/>
      <c r="L35" s="194"/>
      <c r="N35" s="109"/>
      <c r="O35" s="194"/>
      <c r="P35" s="109"/>
      <c r="Q35" s="244"/>
      <c r="R35" s="216"/>
      <c r="S35" s="128"/>
      <c r="U35" s="194"/>
      <c r="V35" s="110"/>
    </row>
    <row r="36" spans="1:22" ht="12.75">
      <c r="A36" s="194" t="s">
        <v>37</v>
      </c>
      <c r="B36" s="130">
        <f t="shared" si="1"/>
        <v>1596654</v>
      </c>
      <c r="C36" s="130">
        <f t="shared" si="1"/>
        <v>148728</v>
      </c>
      <c r="D36" s="130">
        <f t="shared" si="1"/>
        <v>186045</v>
      </c>
      <c r="E36" s="130">
        <f t="shared" si="2"/>
        <v>13510</v>
      </c>
      <c r="F36" s="110">
        <f>C36/'стор.6-8 '!E37</f>
        <v>28.8960559549252</v>
      </c>
      <c r="G36" s="110">
        <f>E36/'стор.6-8 '!G37</f>
        <v>28.683651804670912</v>
      </c>
      <c r="H36" s="246"/>
      <c r="I36" s="194"/>
      <c r="J36" s="173"/>
      <c r="L36" s="194"/>
      <c r="N36" s="109"/>
      <c r="O36" s="194"/>
      <c r="P36" s="109"/>
      <c r="Q36" s="244"/>
      <c r="R36" s="216"/>
      <c r="S36" s="128"/>
      <c r="U36" s="206"/>
      <c r="V36" s="110"/>
    </row>
    <row r="37" spans="1:22" ht="12.75">
      <c r="A37" s="194" t="s">
        <v>38</v>
      </c>
      <c r="B37" s="130">
        <f t="shared" si="1"/>
        <v>2713189</v>
      </c>
      <c r="C37" s="130">
        <f t="shared" si="1"/>
        <v>541202</v>
      </c>
      <c r="D37" s="130">
        <f t="shared" si="1"/>
        <v>382126</v>
      </c>
      <c r="E37" s="130">
        <f t="shared" si="2"/>
        <v>42870</v>
      </c>
      <c r="F37" s="110">
        <f>C37/'стор.6-8 '!E38</f>
        <v>96.59146885597002</v>
      </c>
      <c r="G37" s="110">
        <f>E37/'стор.6-8 '!G38</f>
        <v>86.08433734939759</v>
      </c>
      <c r="H37" s="246"/>
      <c r="I37" s="194"/>
      <c r="J37" s="173"/>
      <c r="L37" s="194"/>
      <c r="N37" s="109"/>
      <c r="O37" s="194"/>
      <c r="P37" s="109"/>
      <c r="Q37" s="244"/>
      <c r="R37" s="216"/>
      <c r="S37" s="128"/>
      <c r="U37" s="206"/>
      <c r="V37" s="110"/>
    </row>
    <row r="38" spans="1:22" ht="12.75">
      <c r="A38" s="194" t="s">
        <v>39</v>
      </c>
      <c r="B38" s="130">
        <f t="shared" si="1"/>
        <v>365688</v>
      </c>
      <c r="C38" s="130">
        <f t="shared" si="1"/>
        <v>34275</v>
      </c>
      <c r="D38" s="130">
        <f t="shared" si="1"/>
        <v>35042</v>
      </c>
      <c r="E38" s="130">
        <f t="shared" si="2"/>
        <v>4001</v>
      </c>
      <c r="F38" s="110">
        <f>C38/'стор.6-8 '!E39</f>
        <v>13.568883610451307</v>
      </c>
      <c r="G38" s="110">
        <f>E38/'стор.6-8 '!G39</f>
        <v>26.496688741721854</v>
      </c>
      <c r="H38" s="246"/>
      <c r="I38" s="194"/>
      <c r="J38" s="173"/>
      <c r="L38" s="194"/>
      <c r="N38" s="109"/>
      <c r="O38" s="194"/>
      <c r="P38" s="109"/>
      <c r="Q38" s="244"/>
      <c r="R38" s="216"/>
      <c r="S38" s="128"/>
      <c r="U38" s="194"/>
      <c r="V38" s="110"/>
    </row>
    <row r="39" spans="1:22" ht="12.75">
      <c r="A39" s="206" t="s">
        <v>40</v>
      </c>
      <c r="B39" s="130">
        <f aca="true" t="shared" si="3" ref="B39:E41">B80+B122</f>
        <v>3002982</v>
      </c>
      <c r="C39" s="130">
        <f t="shared" si="3"/>
        <v>339485</v>
      </c>
      <c r="D39" s="130">
        <f t="shared" si="3"/>
        <v>417676</v>
      </c>
      <c r="E39" s="130">
        <f t="shared" si="3"/>
        <v>33212</v>
      </c>
      <c r="F39" s="110">
        <f>C39/'стор.6-8 '!E40</f>
        <v>52.60886409421974</v>
      </c>
      <c r="G39" s="110">
        <f>E39/'стор.6-8 '!G40</f>
        <v>88.32978723404256</v>
      </c>
      <c r="H39" s="246"/>
      <c r="I39" s="194"/>
      <c r="J39" s="173"/>
      <c r="L39" s="194"/>
      <c r="N39" s="109"/>
      <c r="O39" s="194"/>
      <c r="P39" s="109"/>
      <c r="Q39" s="244"/>
      <c r="R39" s="216"/>
      <c r="S39" s="128"/>
      <c r="U39" s="194"/>
      <c r="V39" s="110"/>
    </row>
    <row r="40" spans="1:22" ht="12.75">
      <c r="A40" s="206" t="s">
        <v>41</v>
      </c>
      <c r="B40" s="130">
        <f>B81+0</f>
        <v>6424373</v>
      </c>
      <c r="C40" s="130">
        <f>C81+0</f>
        <v>1073568</v>
      </c>
      <c r="D40" s="130">
        <f>D81+0</f>
        <v>381457</v>
      </c>
      <c r="E40" s="130">
        <f>E81+0</f>
        <v>42963</v>
      </c>
      <c r="F40" s="110">
        <f>C40/'стор.6-8 '!E41</f>
        <v>164.33001683759375</v>
      </c>
      <c r="G40" s="110">
        <f>E40/'стор.6-8 '!G41</f>
        <v>123.45689655172414</v>
      </c>
      <c r="H40" s="246"/>
      <c r="I40" s="194"/>
      <c r="J40" s="173"/>
      <c r="L40" s="214"/>
      <c r="M40" s="197"/>
      <c r="N40" s="108"/>
      <c r="O40" s="194"/>
      <c r="P40" s="109"/>
      <c r="Q40" s="244"/>
      <c r="R40" s="216"/>
      <c r="S40" s="128"/>
      <c r="U40" s="194"/>
      <c r="V40" s="110"/>
    </row>
    <row r="41" spans="1:22" ht="12.75">
      <c r="A41" s="214" t="s">
        <v>42</v>
      </c>
      <c r="B41" s="247">
        <f t="shared" si="3"/>
        <v>174618</v>
      </c>
      <c r="C41" s="247">
        <f t="shared" si="3"/>
        <v>12158</v>
      </c>
      <c r="D41" s="247">
        <f>D82</f>
        <v>22149</v>
      </c>
      <c r="E41" s="247">
        <f>E82</f>
        <v>600</v>
      </c>
      <c r="F41" s="122">
        <f>C41/'стор.6-8 '!E42</f>
        <v>81.05333333333333</v>
      </c>
      <c r="G41" s="122">
        <f>E41/'стор.6-8 '!G42</f>
        <v>75</v>
      </c>
      <c r="H41" s="245"/>
      <c r="I41" s="214"/>
      <c r="J41" s="248"/>
      <c r="O41" s="214"/>
      <c r="P41" s="109"/>
      <c r="Q41" s="244"/>
      <c r="R41" s="216"/>
      <c r="S41" s="128"/>
      <c r="U41" s="214"/>
      <c r="V41" s="122"/>
    </row>
    <row r="42" spans="1:10" ht="12.75">
      <c r="A42" s="324" t="s">
        <v>126</v>
      </c>
      <c r="B42" s="324"/>
      <c r="C42" s="324"/>
      <c r="D42" s="324"/>
      <c r="E42" s="324"/>
      <c r="F42" s="324"/>
      <c r="G42" s="324"/>
      <c r="H42" s="245"/>
      <c r="I42" s="206"/>
      <c r="J42" s="173"/>
    </row>
    <row r="43" spans="1:9" ht="12.75">
      <c r="A43" s="325" t="s">
        <v>171</v>
      </c>
      <c r="B43" s="325"/>
      <c r="C43" s="325"/>
      <c r="D43" s="325"/>
      <c r="E43" s="325"/>
      <c r="F43" s="325"/>
      <c r="G43" s="325"/>
      <c r="H43" s="245"/>
      <c r="I43" s="235"/>
    </row>
    <row r="44" spans="1:9" ht="15.75">
      <c r="A44" s="352" t="s">
        <v>95</v>
      </c>
      <c r="B44" s="352"/>
      <c r="C44" s="352"/>
      <c r="D44" s="352"/>
      <c r="E44" s="352"/>
      <c r="F44" s="352"/>
      <c r="G44" s="352"/>
      <c r="I44" s="235"/>
    </row>
    <row r="45" spans="1:9" ht="15.75">
      <c r="A45" s="217" t="s">
        <v>138</v>
      </c>
      <c r="B45" s="217"/>
      <c r="C45" s="217"/>
      <c r="D45" s="217"/>
      <c r="E45" s="217"/>
      <c r="F45" s="217"/>
      <c r="G45" s="217"/>
      <c r="I45" s="235"/>
    </row>
    <row r="46" spans="1:7" ht="15">
      <c r="A46" s="195"/>
      <c r="B46" s="218"/>
      <c r="C46" s="218"/>
      <c r="D46" s="218"/>
      <c r="E46" s="219"/>
      <c r="F46" s="220"/>
      <c r="G46" s="220"/>
    </row>
    <row r="47" spans="1:7" ht="12.75">
      <c r="A47" s="221"/>
      <c r="B47" s="222" t="s">
        <v>56</v>
      </c>
      <c r="C47" s="223"/>
      <c r="D47" s="224"/>
      <c r="E47" s="223"/>
      <c r="F47" s="225" t="s">
        <v>57</v>
      </c>
      <c r="G47" s="233"/>
    </row>
    <row r="48" spans="1:7" ht="12.75">
      <c r="A48" s="202"/>
      <c r="B48" s="226" t="s">
        <v>160</v>
      </c>
      <c r="C48" s="227"/>
      <c r="D48" s="223"/>
      <c r="E48" s="223"/>
      <c r="F48" s="228" t="str">
        <f>'стор3 '!$A$46</f>
        <v>них субсидій у червні, грн.  </v>
      </c>
      <c r="G48" s="228"/>
    </row>
    <row r="49" spans="1:7" ht="12.75">
      <c r="A49" s="229"/>
      <c r="B49" s="344" t="s">
        <v>108</v>
      </c>
      <c r="C49" s="345"/>
      <c r="D49" s="348" t="s">
        <v>7</v>
      </c>
      <c r="E49" s="349"/>
      <c r="F49" s="340" t="s">
        <v>108</v>
      </c>
      <c r="G49" s="225" t="s">
        <v>58</v>
      </c>
    </row>
    <row r="50" spans="1:7" ht="12.75">
      <c r="A50" s="200"/>
      <c r="B50" s="346"/>
      <c r="C50" s="347"/>
      <c r="D50" s="350" t="s">
        <v>147</v>
      </c>
      <c r="E50" s="351"/>
      <c r="F50" s="341"/>
      <c r="G50" s="225" t="s">
        <v>59</v>
      </c>
    </row>
    <row r="51" spans="1:7" ht="12.75">
      <c r="A51" s="200"/>
      <c r="B51" s="222" t="s">
        <v>11</v>
      </c>
      <c r="C51" s="230" t="s">
        <v>111</v>
      </c>
      <c r="D51" s="233" t="s">
        <v>11</v>
      </c>
      <c r="E51" s="229" t="s">
        <v>111</v>
      </c>
      <c r="F51" s="341"/>
      <c r="G51" s="225" t="s">
        <v>148</v>
      </c>
    </row>
    <row r="52" spans="1:7" ht="12.75">
      <c r="A52" s="236"/>
      <c r="B52" s="226" t="s">
        <v>60</v>
      </c>
      <c r="C52" s="154" t="str">
        <f>'стор3 '!$A$40</f>
        <v>у червні</v>
      </c>
      <c r="D52" s="228" t="s">
        <v>60</v>
      </c>
      <c r="E52" s="154" t="str">
        <f>'стор3 '!$A$40</f>
        <v>у червні</v>
      </c>
      <c r="F52" s="342"/>
      <c r="G52" s="228" t="s">
        <v>94</v>
      </c>
    </row>
    <row r="53" spans="1:7" ht="12.75">
      <c r="A53" s="206"/>
      <c r="B53" s="249"/>
      <c r="C53" s="249"/>
      <c r="D53" s="250"/>
      <c r="E53" s="250"/>
      <c r="F53" s="241"/>
      <c r="G53" s="241"/>
    </row>
    <row r="54" spans="1:7" ht="12.75">
      <c r="A54" s="242" t="s">
        <v>14</v>
      </c>
      <c r="B54" s="127">
        <f>SUM(B56:B82)</f>
        <v>67493070</v>
      </c>
      <c r="C54" s="127">
        <f>SUM(C56:C82)</f>
        <v>9906407</v>
      </c>
      <c r="D54" s="127">
        <f>SUM(D56:D82)</f>
        <v>9262707</v>
      </c>
      <c r="E54" s="127">
        <f>SUM(E56:E82)</f>
        <v>661222</v>
      </c>
      <c r="F54" s="95">
        <f>C54/'стор.6-8 '!E58</f>
        <v>87.96937271338756</v>
      </c>
      <c r="G54" s="95">
        <f>E54/'стор.6-8 '!G58</f>
        <v>80.23565101322654</v>
      </c>
    </row>
    <row r="55" spans="1:7" ht="12.75">
      <c r="A55" s="194" t="s">
        <v>47</v>
      </c>
      <c r="B55" s="129"/>
      <c r="C55" s="128"/>
      <c r="D55" s="129"/>
      <c r="E55" s="129"/>
      <c r="F55" s="110"/>
      <c r="G55" s="110"/>
    </row>
    <row r="56" spans="1:7" ht="12.75">
      <c r="A56" s="194" t="s">
        <v>16</v>
      </c>
      <c r="B56" s="187">
        <v>1799654</v>
      </c>
      <c r="C56" s="129">
        <v>206536</v>
      </c>
      <c r="D56" s="129">
        <v>161235</v>
      </c>
      <c r="E56" s="129">
        <v>8932</v>
      </c>
      <c r="F56" s="110">
        <f>C56/'стор.6-8 '!E60</f>
        <v>67.80564674983584</v>
      </c>
      <c r="G56" s="110">
        <f>E56/'стор.6-8 '!G60</f>
        <v>82.70370370370371</v>
      </c>
    </row>
    <row r="57" spans="1:7" ht="12.75">
      <c r="A57" s="194" t="s">
        <v>17</v>
      </c>
      <c r="B57" s="187">
        <v>1704110</v>
      </c>
      <c r="C57" s="129">
        <v>427386</v>
      </c>
      <c r="D57" s="129">
        <v>280208</v>
      </c>
      <c r="E57" s="129">
        <v>26261</v>
      </c>
      <c r="F57" s="110">
        <f>C57/'стор.6-8 '!E61</f>
        <v>90.43292424883623</v>
      </c>
      <c r="G57" s="110">
        <f>E57/'стор.6-8 '!G61</f>
        <v>72.34435261707989</v>
      </c>
    </row>
    <row r="58" spans="1:7" ht="12.75">
      <c r="A58" s="194" t="s">
        <v>18</v>
      </c>
      <c r="B58" s="187">
        <v>1530363</v>
      </c>
      <c r="C58" s="129">
        <v>122839</v>
      </c>
      <c r="D58" s="129">
        <v>202863</v>
      </c>
      <c r="E58" s="129">
        <v>6002</v>
      </c>
      <c r="F58" s="110">
        <f>C58/'стор.6-8 '!E62</f>
        <v>118.91481122942885</v>
      </c>
      <c r="G58" s="110">
        <f>E58/'стор.6-8 '!G62</f>
        <v>93.78125</v>
      </c>
    </row>
    <row r="59" spans="1:7" ht="12.75">
      <c r="A59" s="194" t="s">
        <v>19</v>
      </c>
      <c r="B59" s="187">
        <v>3268851</v>
      </c>
      <c r="C59" s="129">
        <v>480076</v>
      </c>
      <c r="D59" s="129">
        <v>717690</v>
      </c>
      <c r="E59" s="129">
        <v>23854</v>
      </c>
      <c r="F59" s="110">
        <f>C59/'стор.6-8 '!E63</f>
        <v>64.59580193756727</v>
      </c>
      <c r="G59" s="110">
        <f>E59/'стор.6-8 '!G63</f>
        <v>63.10582010582011</v>
      </c>
    </row>
    <row r="60" spans="1:7" ht="12.75">
      <c r="A60" s="194" t="s">
        <v>20</v>
      </c>
      <c r="B60" s="187">
        <v>9383851</v>
      </c>
      <c r="C60" s="129">
        <v>1423956</v>
      </c>
      <c r="D60" s="129">
        <v>1455906</v>
      </c>
      <c r="E60" s="129">
        <v>78998</v>
      </c>
      <c r="F60" s="110">
        <f>C60/'стор.6-8 '!E64</f>
        <v>72.29670999187653</v>
      </c>
      <c r="G60" s="110">
        <f>E60/'стор.6-8 '!G64</f>
        <v>74.38606403013182</v>
      </c>
    </row>
    <row r="61" spans="1:7" ht="12.75">
      <c r="A61" s="194" t="s">
        <v>21</v>
      </c>
      <c r="B61" s="187">
        <v>1000831</v>
      </c>
      <c r="C61" s="129">
        <v>163445</v>
      </c>
      <c r="D61" s="129">
        <v>118236</v>
      </c>
      <c r="E61" s="129">
        <v>9475</v>
      </c>
      <c r="F61" s="110">
        <f>C61/'стор.6-8 '!E65</f>
        <v>86.98509845662586</v>
      </c>
      <c r="G61" s="110">
        <f>E61/'стор.6-8 '!G65</f>
        <v>73.44961240310077</v>
      </c>
    </row>
    <row r="62" spans="1:7" ht="12.75">
      <c r="A62" s="194" t="s">
        <v>22</v>
      </c>
      <c r="B62" s="187">
        <v>255773</v>
      </c>
      <c r="C62" s="129">
        <v>4925</v>
      </c>
      <c r="D62" s="129">
        <v>24572</v>
      </c>
      <c r="E62" s="251">
        <v>701</v>
      </c>
      <c r="F62" s="110">
        <f>C62/'стор.6-8 '!E66</f>
        <v>20.95744680851064</v>
      </c>
      <c r="G62" s="110">
        <f>E62/'стор.6-8 '!G66</f>
        <v>50.07142857142857</v>
      </c>
    </row>
    <row r="63" spans="1:7" ht="12.75">
      <c r="A63" s="194" t="s">
        <v>23</v>
      </c>
      <c r="B63" s="187">
        <v>3513287</v>
      </c>
      <c r="C63" s="129">
        <v>789014</v>
      </c>
      <c r="D63" s="129">
        <v>429459</v>
      </c>
      <c r="E63" s="129">
        <v>57579</v>
      </c>
      <c r="F63" s="110">
        <f>C63/'стор.6-8 '!E67</f>
        <v>95.69605821710127</v>
      </c>
      <c r="G63" s="110">
        <f>E63/'стор.6-8 '!G67</f>
        <v>83.93440233236151</v>
      </c>
    </row>
    <row r="64" spans="1:7" ht="12.75">
      <c r="A64" s="194" t="s">
        <v>24</v>
      </c>
      <c r="B64" s="187">
        <v>1361409</v>
      </c>
      <c r="C64" s="129">
        <v>214746</v>
      </c>
      <c r="D64" s="129">
        <v>262794</v>
      </c>
      <c r="E64" s="129">
        <v>15774</v>
      </c>
      <c r="F64" s="110">
        <f>C64/'стор.6-8 '!E68</f>
        <v>89.58948685857321</v>
      </c>
      <c r="G64" s="110">
        <f>E64/'стор.6-8 '!G68</f>
        <v>73.02777777777777</v>
      </c>
    </row>
    <row r="65" spans="1:7" ht="12.75">
      <c r="A65" s="194" t="s">
        <v>25</v>
      </c>
      <c r="B65" s="187">
        <v>2766443</v>
      </c>
      <c r="C65" s="129">
        <v>570431</v>
      </c>
      <c r="D65" s="129">
        <v>296171</v>
      </c>
      <c r="E65" s="129">
        <v>43692</v>
      </c>
      <c r="F65" s="110">
        <f>C65/'стор.6-8 '!E69</f>
        <v>123.25648228176318</v>
      </c>
      <c r="G65" s="110">
        <f>E65/'стор.6-8 '!G69</f>
        <v>73.55555555555556</v>
      </c>
    </row>
    <row r="66" spans="1:7" ht="12.75">
      <c r="A66" s="194" t="s">
        <v>26</v>
      </c>
      <c r="B66" s="187">
        <v>743188</v>
      </c>
      <c r="C66" s="129">
        <v>127551</v>
      </c>
      <c r="D66" s="129">
        <v>124270</v>
      </c>
      <c r="E66" s="129">
        <v>5248</v>
      </c>
      <c r="F66" s="110">
        <f>C66/'стор.6-8 '!E70</f>
        <v>39.68606098319851</v>
      </c>
      <c r="G66" s="110">
        <f>E66/'стор.6-8 '!G70</f>
        <v>46.03508771929825</v>
      </c>
    </row>
    <row r="67" spans="1:7" ht="12.75">
      <c r="A67" s="194" t="s">
        <v>27</v>
      </c>
      <c r="B67" s="187">
        <v>3971043</v>
      </c>
      <c r="C67" s="129">
        <v>513246</v>
      </c>
      <c r="D67" s="129">
        <v>859901</v>
      </c>
      <c r="E67" s="129">
        <v>19733</v>
      </c>
      <c r="F67" s="110">
        <f>C67/'стор.6-8 '!E71</f>
        <v>68.06073465057685</v>
      </c>
      <c r="G67" s="110">
        <f>E67/'стор.6-8 '!G71</f>
        <v>63.24679487179487</v>
      </c>
    </row>
    <row r="68" spans="1:7" ht="12.75">
      <c r="A68" s="194" t="s">
        <v>28</v>
      </c>
      <c r="B68" s="187">
        <v>3786653</v>
      </c>
      <c r="C68" s="129">
        <v>232371</v>
      </c>
      <c r="D68" s="129">
        <v>303697</v>
      </c>
      <c r="E68" s="129">
        <v>11183</v>
      </c>
      <c r="F68" s="110">
        <f>C68/'стор.6-8 '!E72</f>
        <v>124.79645542427497</v>
      </c>
      <c r="G68" s="110">
        <f>E68/'стор.6-8 '!G72</f>
        <v>100.74774774774775</v>
      </c>
    </row>
    <row r="69" spans="1:7" ht="12.75">
      <c r="A69" s="194" t="s">
        <v>29</v>
      </c>
      <c r="B69" s="187">
        <v>526204</v>
      </c>
      <c r="C69" s="129">
        <v>123382</v>
      </c>
      <c r="D69" s="129">
        <v>54743</v>
      </c>
      <c r="E69" s="129">
        <v>6089</v>
      </c>
      <c r="F69" s="110">
        <f>C69/'стор.6-8 '!E73</f>
        <v>44.01783803068141</v>
      </c>
      <c r="G69" s="110">
        <f>E69/'стор.6-8 '!G73</f>
        <v>54.36607142857143</v>
      </c>
    </row>
    <row r="70" spans="1:7" ht="12.75">
      <c r="A70" s="194" t="s">
        <v>30</v>
      </c>
      <c r="B70" s="187">
        <v>2166216</v>
      </c>
      <c r="C70" s="129">
        <v>123462</v>
      </c>
      <c r="D70" s="129">
        <v>134866</v>
      </c>
      <c r="E70" s="129">
        <v>5152</v>
      </c>
      <c r="F70" s="110">
        <f>C70/'стор.6-8 '!E74</f>
        <v>94.8977709454266</v>
      </c>
      <c r="G70" s="110">
        <f>E70/'стор.6-8 '!G74</f>
        <v>70.57534246575342</v>
      </c>
    </row>
    <row r="71" spans="1:7" ht="12.75">
      <c r="A71" s="194" t="s">
        <v>31</v>
      </c>
      <c r="B71" s="187">
        <v>2390618</v>
      </c>
      <c r="C71" s="129">
        <v>232224</v>
      </c>
      <c r="D71" s="129">
        <v>213672</v>
      </c>
      <c r="E71" s="129">
        <v>19411</v>
      </c>
      <c r="F71" s="110">
        <f>C71/'стор.6-8 '!E75</f>
        <v>140.57142857142858</v>
      </c>
      <c r="G71" s="110">
        <f>E71/'стор.6-8 '!G75</f>
        <v>134.79861111111111</v>
      </c>
    </row>
    <row r="72" spans="1:7" ht="12.75">
      <c r="A72" s="194" t="s">
        <v>32</v>
      </c>
      <c r="B72" s="187">
        <v>822311</v>
      </c>
      <c r="C72" s="129">
        <v>49913</v>
      </c>
      <c r="D72" s="129">
        <v>156307</v>
      </c>
      <c r="E72" s="129">
        <v>2737</v>
      </c>
      <c r="F72" s="110">
        <f>C72/'стор.6-8 '!E76</f>
        <v>88.18551236749117</v>
      </c>
      <c r="G72" s="110">
        <f>E72/'стор.6-8 '!G76</f>
        <v>72.02631578947368</v>
      </c>
    </row>
    <row r="73" spans="1:7" ht="12.75">
      <c r="A73" s="194" t="s">
        <v>33</v>
      </c>
      <c r="B73" s="187">
        <v>2225878</v>
      </c>
      <c r="C73" s="129">
        <v>144215</v>
      </c>
      <c r="D73" s="129">
        <v>373545</v>
      </c>
      <c r="E73" s="129">
        <v>15879</v>
      </c>
      <c r="F73" s="110">
        <f>C73/'стор.6-8 '!E77</f>
        <v>36.17130674692751</v>
      </c>
      <c r="G73" s="110">
        <f>E73/'стор.6-8 '!G77</f>
        <v>43.986149584487535</v>
      </c>
    </row>
    <row r="74" spans="1:7" ht="12.75">
      <c r="A74" s="194" t="s">
        <v>34</v>
      </c>
      <c r="B74" s="187">
        <v>648944</v>
      </c>
      <c r="C74" s="129">
        <v>186788</v>
      </c>
      <c r="D74" s="129">
        <v>98758</v>
      </c>
      <c r="E74" s="129">
        <v>9526</v>
      </c>
      <c r="F74" s="110">
        <f>C74/'стор.6-8 '!E78</f>
        <v>94.43276036400404</v>
      </c>
      <c r="G74" s="110">
        <f>E74/'стор.6-8 '!G78</f>
        <v>65.24657534246575</v>
      </c>
    </row>
    <row r="75" spans="1:7" ht="12.75">
      <c r="A75" s="194" t="s">
        <v>35</v>
      </c>
      <c r="B75" s="187">
        <v>9444909</v>
      </c>
      <c r="C75" s="129">
        <v>1626937</v>
      </c>
      <c r="D75" s="129">
        <v>1586603</v>
      </c>
      <c r="E75" s="129">
        <v>161807</v>
      </c>
      <c r="F75" s="110">
        <f>C75/'стор.6-8 '!E79</f>
        <v>106.03773707879814</v>
      </c>
      <c r="G75" s="110">
        <f>E75/'стор.6-8 '!G79</f>
        <v>91.05627462014631</v>
      </c>
    </row>
    <row r="76" spans="1:7" ht="12.75">
      <c r="A76" s="194" t="s">
        <v>36</v>
      </c>
      <c r="B76" s="187">
        <v>590855</v>
      </c>
      <c r="C76" s="129">
        <v>36427</v>
      </c>
      <c r="D76" s="129">
        <v>88920</v>
      </c>
      <c r="E76" s="129">
        <v>2764</v>
      </c>
      <c r="F76" s="110">
        <f>C76/'стор.6-8 '!E80</f>
        <v>26.09383954154728</v>
      </c>
      <c r="G76" s="110">
        <f>E76/'стор.6-8 '!G80</f>
        <v>27.64</v>
      </c>
    </row>
    <row r="77" spans="1:7" ht="12.75">
      <c r="A77" s="194" t="s">
        <v>37</v>
      </c>
      <c r="B77" s="187">
        <v>1384092</v>
      </c>
      <c r="C77" s="129">
        <v>132696</v>
      </c>
      <c r="D77" s="129">
        <v>151382</v>
      </c>
      <c r="E77" s="129">
        <v>9648</v>
      </c>
      <c r="F77" s="110">
        <f>C77/'стор.6-8 '!E81</f>
        <v>63.27896995708154</v>
      </c>
      <c r="G77" s="110">
        <f>E77/'стор.6-8 '!G81</f>
        <v>71.46666666666667</v>
      </c>
    </row>
    <row r="78" spans="1:7" ht="12.75">
      <c r="A78" s="194" t="s">
        <v>38</v>
      </c>
      <c r="B78" s="187">
        <v>2538114</v>
      </c>
      <c r="C78" s="129">
        <v>540288</v>
      </c>
      <c r="D78" s="129">
        <v>356717</v>
      </c>
      <c r="E78" s="129">
        <v>42862</v>
      </c>
      <c r="F78" s="110">
        <f>C78/'стор.6-8 '!E82</f>
        <v>101.36735459662289</v>
      </c>
      <c r="G78" s="110">
        <f>E78/'стор.6-8 '!G82</f>
        <v>86.58989898989898</v>
      </c>
    </row>
    <row r="79" spans="1:7" ht="12.75">
      <c r="A79" s="194" t="s">
        <v>39</v>
      </c>
      <c r="B79" s="187">
        <v>323333</v>
      </c>
      <c r="C79" s="129">
        <v>23193</v>
      </c>
      <c r="D79" s="129">
        <v>29545</v>
      </c>
      <c r="E79" s="129">
        <v>1667</v>
      </c>
      <c r="F79" s="110">
        <f>C79/'стор.6-8 '!E83</f>
        <v>41.564516129032256</v>
      </c>
      <c r="G79" s="110">
        <f>E79/'стор.6-8 '!G83</f>
        <v>32.68627450980392</v>
      </c>
    </row>
    <row r="80" spans="1:7" ht="12.75">
      <c r="A80" s="194" t="s">
        <v>40</v>
      </c>
      <c r="B80" s="187">
        <v>2750246</v>
      </c>
      <c r="C80" s="129">
        <v>324703</v>
      </c>
      <c r="D80" s="129">
        <v>377041</v>
      </c>
      <c r="E80" s="129">
        <v>32685</v>
      </c>
      <c r="F80" s="110">
        <f>C80/'стор.6-8 '!E84</f>
        <v>108.7417950435365</v>
      </c>
      <c r="G80" s="110">
        <f>E80/'стор.6-8 '!G84</f>
        <v>108.22847682119205</v>
      </c>
    </row>
    <row r="81" spans="1:7" ht="12.75">
      <c r="A81" s="194" t="s">
        <v>41</v>
      </c>
      <c r="B81" s="187">
        <v>6424373</v>
      </c>
      <c r="C81" s="251">
        <v>1073568</v>
      </c>
      <c r="D81" s="129">
        <v>381457</v>
      </c>
      <c r="E81" s="129">
        <v>42963</v>
      </c>
      <c r="F81" s="110">
        <f>C81/'стор.6-8 '!E85</f>
        <v>164.33001683759375</v>
      </c>
      <c r="G81" s="110">
        <f>E81/'стор.6-8 '!G85</f>
        <v>123.45689655172414</v>
      </c>
    </row>
    <row r="82" spans="1:7" ht="12.75">
      <c r="A82" s="214" t="s">
        <v>42</v>
      </c>
      <c r="B82" s="252">
        <v>171521</v>
      </c>
      <c r="C82" s="253">
        <v>12089</v>
      </c>
      <c r="D82" s="254">
        <v>22149</v>
      </c>
      <c r="E82" s="253">
        <v>600</v>
      </c>
      <c r="F82" s="122">
        <f>C82/'стор.6-8 '!E86</f>
        <v>81.68243243243244</v>
      </c>
      <c r="G82" s="122">
        <f>E82/'стор.6-8 '!G86</f>
        <v>75</v>
      </c>
    </row>
    <row r="83" spans="1:7" ht="12.75">
      <c r="A83" s="206"/>
      <c r="B83" s="83"/>
      <c r="C83" s="255"/>
      <c r="D83" s="255"/>
      <c r="E83" s="206"/>
      <c r="F83" s="110"/>
      <c r="G83" s="83"/>
    </row>
    <row r="84" spans="1:7" ht="12.75">
      <c r="A84" s="324" t="s">
        <v>125</v>
      </c>
      <c r="B84" s="324"/>
      <c r="C84" s="324"/>
      <c r="D84" s="324"/>
      <c r="E84" s="324"/>
      <c r="F84" s="324"/>
      <c r="G84" s="324"/>
    </row>
    <row r="85" spans="1:7" ht="12.75">
      <c r="A85" s="325" t="s">
        <v>172</v>
      </c>
      <c r="B85" s="325"/>
      <c r="C85" s="325"/>
      <c r="D85" s="325"/>
      <c r="E85" s="325"/>
      <c r="F85" s="325"/>
      <c r="G85" s="325"/>
    </row>
    <row r="86" spans="1:7" ht="15.75">
      <c r="A86" s="352" t="s">
        <v>95</v>
      </c>
      <c r="B86" s="352"/>
      <c r="C86" s="352"/>
      <c r="D86" s="352"/>
      <c r="E86" s="352"/>
      <c r="F86" s="352"/>
      <c r="G86" s="352"/>
    </row>
    <row r="87" spans="1:7" ht="15.75">
      <c r="A87" s="352" t="s">
        <v>55</v>
      </c>
      <c r="B87" s="352"/>
      <c r="C87" s="352"/>
      <c r="D87" s="352"/>
      <c r="E87" s="352"/>
      <c r="F87" s="352"/>
      <c r="G87" s="352"/>
    </row>
    <row r="88" spans="1:7" ht="15">
      <c r="A88" s="195"/>
      <c r="B88" s="218"/>
      <c r="C88" s="218"/>
      <c r="D88" s="218"/>
      <c r="E88" s="219"/>
      <c r="F88" s="220"/>
      <c r="G88" s="220"/>
    </row>
    <row r="89" spans="1:7" ht="12.75">
      <c r="A89" s="230"/>
      <c r="B89" s="256" t="s">
        <v>56</v>
      </c>
      <c r="C89" s="257"/>
      <c r="D89" s="224"/>
      <c r="E89" s="223"/>
      <c r="F89" s="225" t="s">
        <v>57</v>
      </c>
      <c r="G89" s="233"/>
    </row>
    <row r="90" spans="1:7" ht="12.75">
      <c r="A90" s="229"/>
      <c r="B90" s="226" t="s">
        <v>160</v>
      </c>
      <c r="C90" s="227"/>
      <c r="D90" s="223"/>
      <c r="E90" s="223"/>
      <c r="F90" s="228" t="str">
        <f>'стор3 '!$A$46</f>
        <v>них субсидій у червні, грн.  </v>
      </c>
      <c r="G90" s="228"/>
    </row>
    <row r="91" spans="1:7" ht="12.75">
      <c r="A91" s="200"/>
      <c r="B91" s="344" t="s">
        <v>108</v>
      </c>
      <c r="C91" s="345"/>
      <c r="D91" s="348" t="s">
        <v>7</v>
      </c>
      <c r="E91" s="349"/>
      <c r="F91" s="340" t="s">
        <v>108</v>
      </c>
      <c r="G91" s="225" t="s">
        <v>58</v>
      </c>
    </row>
    <row r="92" spans="1:7" ht="12.75">
      <c r="A92" s="200"/>
      <c r="B92" s="346"/>
      <c r="C92" s="347"/>
      <c r="D92" s="350" t="s">
        <v>147</v>
      </c>
      <c r="E92" s="351"/>
      <c r="F92" s="341"/>
      <c r="G92" s="225" t="s">
        <v>59</v>
      </c>
    </row>
    <row r="93" spans="1:7" ht="12.75">
      <c r="A93" s="200"/>
      <c r="B93" s="222" t="s">
        <v>11</v>
      </c>
      <c r="C93" s="230" t="s">
        <v>111</v>
      </c>
      <c r="D93" s="233" t="s">
        <v>11</v>
      </c>
      <c r="E93" s="229" t="s">
        <v>111</v>
      </c>
      <c r="F93" s="341"/>
      <c r="G93" s="258" t="s">
        <v>148</v>
      </c>
    </row>
    <row r="94" spans="1:7" ht="12.75">
      <c r="A94" s="236"/>
      <c r="B94" s="226" t="s">
        <v>60</v>
      </c>
      <c r="C94" s="154" t="str">
        <f>'стор3 '!$A$40</f>
        <v>у червні</v>
      </c>
      <c r="D94" s="228" t="s">
        <v>60</v>
      </c>
      <c r="E94" s="154" t="str">
        <f>'стор3 '!$A$40</f>
        <v>у червні</v>
      </c>
      <c r="F94" s="342"/>
      <c r="G94" s="228" t="s">
        <v>61</v>
      </c>
    </row>
    <row r="95" spans="1:7" ht="12.75">
      <c r="A95" s="206"/>
      <c r="B95" s="259"/>
      <c r="C95" s="259"/>
      <c r="D95" s="250"/>
      <c r="E95" s="250"/>
      <c r="F95" s="250"/>
      <c r="G95" s="250"/>
    </row>
    <row r="96" spans="1:7" ht="12.75">
      <c r="A96" s="242" t="s">
        <v>14</v>
      </c>
      <c r="B96" s="127">
        <f>SUM(B98:B124)</f>
        <v>6020633</v>
      </c>
      <c r="C96" s="127">
        <f>SUM(C98:C124)</f>
        <v>379130</v>
      </c>
      <c r="D96" s="127">
        <f>SUM(D98:D124)</f>
        <v>853719</v>
      </c>
      <c r="E96" s="127">
        <f>SUM(E98:E124)</f>
        <v>19786</v>
      </c>
      <c r="F96" s="95">
        <f>C96/'стор.6-8 '!E102</f>
        <v>8.86936789407196</v>
      </c>
      <c r="G96" s="95">
        <f>E96/'стор.6-8 '!G102</f>
        <v>14.474030724213607</v>
      </c>
    </row>
    <row r="97" spans="1:7" ht="12.75">
      <c r="A97" s="194" t="s">
        <v>47</v>
      </c>
      <c r="B97" s="127"/>
      <c r="C97" s="127"/>
      <c r="D97" s="127"/>
      <c r="E97" s="127"/>
      <c r="F97" s="95"/>
      <c r="G97" s="95"/>
    </row>
    <row r="98" spans="1:7" ht="12.75">
      <c r="A98" s="194" t="s">
        <v>16</v>
      </c>
      <c r="B98" s="187">
        <v>163533</v>
      </c>
      <c r="C98" s="130">
        <v>85134</v>
      </c>
      <c r="D98" s="130">
        <v>5356</v>
      </c>
      <c r="E98" s="251">
        <v>1470</v>
      </c>
      <c r="F98" s="110">
        <f>C98/'стор.6-8 '!E104</f>
        <v>16.05393173675278</v>
      </c>
      <c r="G98" s="110">
        <f>E98/'стор.6-8 '!G104</f>
        <v>21.304347826086957</v>
      </c>
    </row>
    <row r="99" spans="1:7" ht="12.75">
      <c r="A99" s="194" t="s">
        <v>17</v>
      </c>
      <c r="B99" s="187">
        <v>464568</v>
      </c>
      <c r="C99" s="130">
        <v>3035</v>
      </c>
      <c r="D99" s="130">
        <v>60910</v>
      </c>
      <c r="E99" s="130">
        <v>83</v>
      </c>
      <c r="F99" s="110">
        <f>C99/'стор.6-8 '!E105</f>
        <v>8.158602150537634</v>
      </c>
      <c r="G99" s="110">
        <f>E99/'стор.6-8 '!G105</f>
        <v>27.666666666666668</v>
      </c>
    </row>
    <row r="100" spans="1:7" ht="12.75">
      <c r="A100" s="194" t="s">
        <v>18</v>
      </c>
      <c r="B100" s="187">
        <v>69329</v>
      </c>
      <c r="C100" s="251">
        <v>3094</v>
      </c>
      <c r="D100" s="251">
        <v>12519</v>
      </c>
      <c r="E100" s="251">
        <v>9</v>
      </c>
      <c r="F100" s="110">
        <f>C100/'стор.6-8 '!E106</f>
        <v>4.351617440225035</v>
      </c>
      <c r="G100" s="110">
        <f>E100/'стор.6-8 '!G106</f>
        <v>2.25</v>
      </c>
    </row>
    <row r="101" spans="1:7" ht="12.75">
      <c r="A101" s="194" t="s">
        <v>19</v>
      </c>
      <c r="B101" s="187">
        <v>131260</v>
      </c>
      <c r="C101" s="251">
        <v>7217</v>
      </c>
      <c r="D101" s="251">
        <v>31524</v>
      </c>
      <c r="E101" s="251">
        <v>210</v>
      </c>
      <c r="F101" s="110">
        <f>C101/'стор.6-8 '!E107</f>
        <v>7.637037037037037</v>
      </c>
      <c r="G101" s="110">
        <f>E101/'стор.6-8 '!G107</f>
        <v>10</v>
      </c>
    </row>
    <row r="102" spans="1:7" ht="12.75">
      <c r="A102" s="194" t="s">
        <v>20</v>
      </c>
      <c r="B102" s="187">
        <v>125976</v>
      </c>
      <c r="C102" s="251">
        <v>29285</v>
      </c>
      <c r="D102" s="131">
        <v>18270</v>
      </c>
      <c r="E102" s="251">
        <v>609</v>
      </c>
      <c r="F102" s="110">
        <f>C102/'стор.6-8 '!E108</f>
        <v>19.279131007241606</v>
      </c>
      <c r="G102" s="110">
        <f>E102/'стор.6-8 '!G108</f>
        <v>30.45</v>
      </c>
    </row>
    <row r="103" spans="1:7" ht="12.75">
      <c r="A103" s="194" t="s">
        <v>21</v>
      </c>
      <c r="B103" s="187">
        <v>64229</v>
      </c>
      <c r="C103" s="251">
        <v>2735</v>
      </c>
      <c r="D103" s="251">
        <v>6294</v>
      </c>
      <c r="E103" s="251">
        <v>52</v>
      </c>
      <c r="F103" s="110">
        <f>C103/'стор.6-8 '!E109</f>
        <v>9.838129496402878</v>
      </c>
      <c r="G103" s="110">
        <f>E103/'стор.6-8 '!G109</f>
        <v>10.4</v>
      </c>
    </row>
    <row r="104" spans="1:7" ht="12.75">
      <c r="A104" s="194" t="s">
        <v>22</v>
      </c>
      <c r="B104" s="187">
        <v>735280</v>
      </c>
      <c r="C104" s="130">
        <v>9491</v>
      </c>
      <c r="D104" s="130">
        <v>21312</v>
      </c>
      <c r="E104" s="251">
        <v>372</v>
      </c>
      <c r="F104" s="110">
        <f>C104/'стор.6-8 '!E110</f>
        <v>10.022175290390708</v>
      </c>
      <c r="G104" s="110">
        <f>E104/'стор.6-8 '!G110</f>
        <v>7.914893617021277</v>
      </c>
    </row>
    <row r="105" spans="1:7" ht="12.75">
      <c r="A105" s="194" t="s">
        <v>23</v>
      </c>
      <c r="B105" s="187">
        <v>106997</v>
      </c>
      <c r="C105" s="131">
        <v>22103</v>
      </c>
      <c r="D105" s="131">
        <v>4058</v>
      </c>
      <c r="E105" s="251">
        <v>491</v>
      </c>
      <c r="F105" s="110">
        <f>C105/'стор.6-8 '!E111</f>
        <v>12.530045351473923</v>
      </c>
      <c r="G105" s="110">
        <f>E105/'стор.6-8 '!G111</f>
        <v>13.27027027027027</v>
      </c>
    </row>
    <row r="106" spans="1:7" ht="12.75">
      <c r="A106" s="194" t="s">
        <v>24</v>
      </c>
      <c r="B106" s="187">
        <v>948390</v>
      </c>
      <c r="C106" s="251">
        <v>23114</v>
      </c>
      <c r="D106" s="251">
        <v>127523</v>
      </c>
      <c r="E106" s="251">
        <v>46</v>
      </c>
      <c r="F106" s="110">
        <f>C106/'стор.6-8 '!E112</f>
        <v>32.60084626234133</v>
      </c>
      <c r="G106" s="110">
        <f>E106/'стор.6-8 '!G112</f>
        <v>5.111111111111111</v>
      </c>
    </row>
    <row r="107" spans="1:7" ht="12.75">
      <c r="A107" s="194" t="s">
        <v>25</v>
      </c>
      <c r="B107" s="187">
        <v>231491</v>
      </c>
      <c r="C107" s="130">
        <v>6259</v>
      </c>
      <c r="D107" s="130">
        <v>40206</v>
      </c>
      <c r="E107" s="251">
        <v>29</v>
      </c>
      <c r="F107" s="110">
        <f>C107/'стор.6-8 '!E113</f>
        <v>11.400728597449909</v>
      </c>
      <c r="G107" s="110">
        <f>E107/'стор.6-8 '!G113</f>
        <v>5.8</v>
      </c>
    </row>
    <row r="108" spans="1:7" ht="12.75">
      <c r="A108" s="194" t="s">
        <v>26</v>
      </c>
      <c r="B108" s="187">
        <v>111131</v>
      </c>
      <c r="C108" s="130">
        <v>16811</v>
      </c>
      <c r="D108" s="130">
        <v>5142</v>
      </c>
      <c r="E108" s="251">
        <v>246</v>
      </c>
      <c r="F108" s="110">
        <f>C108/'стор.6-8 '!E114</f>
        <v>5.763112787110044</v>
      </c>
      <c r="G108" s="110">
        <f>E108/'стор.6-8 '!G114</f>
        <v>7.235294117647059</v>
      </c>
    </row>
    <row r="109" spans="1:7" ht="12.75">
      <c r="A109" s="194" t="s">
        <v>27</v>
      </c>
      <c r="B109" s="187">
        <v>198364</v>
      </c>
      <c r="C109" s="130">
        <v>2077</v>
      </c>
      <c r="D109" s="130">
        <v>47103</v>
      </c>
      <c r="E109" s="251">
        <v>191</v>
      </c>
      <c r="F109" s="110">
        <f>C109/'стор.6-8 '!E115</f>
        <v>6.126843657817109</v>
      </c>
      <c r="G109" s="110">
        <f>E109/'стор.6-8 '!G115</f>
        <v>7.64</v>
      </c>
    </row>
    <row r="110" spans="1:7" ht="12.75">
      <c r="A110" s="194" t="s">
        <v>28</v>
      </c>
      <c r="B110" s="187">
        <v>331734</v>
      </c>
      <c r="C110" s="251">
        <v>1890</v>
      </c>
      <c r="D110" s="251">
        <v>73492</v>
      </c>
      <c r="E110" s="251">
        <v>50</v>
      </c>
      <c r="F110" s="110">
        <f>C110/'стор.6-8 '!E116</f>
        <v>5.851393188854489</v>
      </c>
      <c r="G110" s="110">
        <f>E110/'стор.6-8 '!G116</f>
        <v>16.666666666666668</v>
      </c>
    </row>
    <row r="111" spans="1:7" ht="12.75">
      <c r="A111" s="194" t="s">
        <v>29</v>
      </c>
      <c r="B111" s="187">
        <v>62410</v>
      </c>
      <c r="C111" s="130">
        <v>36826</v>
      </c>
      <c r="D111" s="130">
        <v>2892</v>
      </c>
      <c r="E111" s="251">
        <v>253</v>
      </c>
      <c r="F111" s="110">
        <f>C111/'стор.6-8 '!E117</f>
        <v>10.373521126760563</v>
      </c>
      <c r="G111" s="110">
        <f>E111/'стор.6-8 '!G117</f>
        <v>8.724137931034482</v>
      </c>
    </row>
    <row r="112" spans="1:7" ht="12.75">
      <c r="A112" s="194" t="s">
        <v>30</v>
      </c>
      <c r="B112" s="187">
        <v>96335</v>
      </c>
      <c r="C112" s="130">
        <v>96</v>
      </c>
      <c r="D112" s="130">
        <v>11913</v>
      </c>
      <c r="E112" s="251" t="s">
        <v>185</v>
      </c>
      <c r="F112" s="110">
        <f>C112/'стор.6-8 '!E118</f>
        <v>48</v>
      </c>
      <c r="G112" s="110" t="s">
        <v>185</v>
      </c>
    </row>
    <row r="113" spans="1:7" ht="12.75">
      <c r="A113" s="194" t="s">
        <v>31</v>
      </c>
      <c r="B113" s="187">
        <v>153969</v>
      </c>
      <c r="C113" s="130">
        <v>1319</v>
      </c>
      <c r="D113" s="130">
        <v>22133</v>
      </c>
      <c r="E113" s="130">
        <v>380</v>
      </c>
      <c r="F113" s="110">
        <f>C113/'стор.6-8 '!E119</f>
        <v>27.479166666666668</v>
      </c>
      <c r="G113" s="110">
        <f>E113/'стор.6-8 '!G119</f>
        <v>190</v>
      </c>
    </row>
    <row r="114" spans="1:7" ht="12.75">
      <c r="A114" s="194" t="s">
        <v>32</v>
      </c>
      <c r="B114" s="187">
        <v>181044</v>
      </c>
      <c r="C114" s="251">
        <v>2256</v>
      </c>
      <c r="D114" s="251">
        <v>52297</v>
      </c>
      <c r="E114" s="251">
        <v>694</v>
      </c>
      <c r="F114" s="110">
        <f>C114/'стор.6-8 '!E120</f>
        <v>6.941538461538461</v>
      </c>
      <c r="G114" s="110">
        <f>E114/'стор.6-8 '!G120</f>
        <v>231.33333333333334</v>
      </c>
    </row>
    <row r="115" spans="1:7" ht="12.75">
      <c r="A115" s="194" t="s">
        <v>33</v>
      </c>
      <c r="B115" s="187">
        <v>231675</v>
      </c>
      <c r="C115" s="251">
        <v>35252</v>
      </c>
      <c r="D115" s="251">
        <v>36817</v>
      </c>
      <c r="E115" s="251">
        <v>2683</v>
      </c>
      <c r="F115" s="110">
        <f>C115/'стор.6-8 '!E121</f>
        <v>3.964016642302935</v>
      </c>
      <c r="G115" s="110">
        <f>E115/'стор.6-8 '!G121</f>
        <v>7.3708791208791204</v>
      </c>
    </row>
    <row r="116" spans="1:7" ht="12.75">
      <c r="A116" s="194" t="s">
        <v>34</v>
      </c>
      <c r="B116" s="187">
        <v>206549</v>
      </c>
      <c r="C116" s="130">
        <v>15478</v>
      </c>
      <c r="D116" s="130">
        <v>34817</v>
      </c>
      <c r="E116" s="251">
        <v>402</v>
      </c>
      <c r="F116" s="110">
        <f>C116/'стор.6-8 '!E122</f>
        <v>6.304684317718941</v>
      </c>
      <c r="G116" s="110">
        <f>E116/'стор.6-8 '!G122</f>
        <v>8.04</v>
      </c>
    </row>
    <row r="117" spans="1:7" ht="12.75">
      <c r="A117" s="194" t="s">
        <v>35</v>
      </c>
      <c r="B117" s="187">
        <v>580066</v>
      </c>
      <c r="C117" s="251">
        <v>12710</v>
      </c>
      <c r="D117" s="251">
        <v>113935</v>
      </c>
      <c r="E117" s="130">
        <v>3580</v>
      </c>
      <c r="F117" s="110">
        <f>C117/'стор.6-8 '!E123</f>
        <v>112.47787610619469</v>
      </c>
      <c r="G117" s="110">
        <f>E117/'стор.6-8 '!G123</f>
        <v>198.88888888888889</v>
      </c>
    </row>
    <row r="118" spans="1:7" ht="12.75">
      <c r="A118" s="194" t="s">
        <v>36</v>
      </c>
      <c r="B118" s="187">
        <v>140478</v>
      </c>
      <c r="C118" s="130">
        <v>20069</v>
      </c>
      <c r="D118" s="130">
        <v>19002</v>
      </c>
      <c r="E118" s="251">
        <v>1205</v>
      </c>
      <c r="F118" s="110">
        <f>C118/'стор.6-8 '!E124</f>
        <v>10.430873180873181</v>
      </c>
      <c r="G118" s="110">
        <f>E118/'стор.6-8 '!G124</f>
        <v>11.367924528301886</v>
      </c>
    </row>
    <row r="119" spans="1:7" ht="12.75">
      <c r="A119" s="194" t="s">
        <v>37</v>
      </c>
      <c r="B119" s="187">
        <v>212562</v>
      </c>
      <c r="C119" s="130">
        <v>16032</v>
      </c>
      <c r="D119" s="130">
        <v>34663</v>
      </c>
      <c r="E119" s="130">
        <v>3862</v>
      </c>
      <c r="F119" s="110">
        <f>C119/'стор.6-8 '!E125</f>
        <v>5.256393442622951</v>
      </c>
      <c r="G119" s="110">
        <f>E119/'стор.6-8 '!G125</f>
        <v>11.494047619047619</v>
      </c>
    </row>
    <row r="120" spans="1:7" ht="12.75">
      <c r="A120" s="194" t="s">
        <v>38</v>
      </c>
      <c r="B120" s="187">
        <v>175075</v>
      </c>
      <c r="C120" s="251">
        <v>914</v>
      </c>
      <c r="D120" s="251">
        <v>25409</v>
      </c>
      <c r="E120" s="251">
        <v>8</v>
      </c>
      <c r="F120" s="110">
        <f>C120/'стор.6-8 '!E126</f>
        <v>3.347985347985348</v>
      </c>
      <c r="G120" s="110">
        <f>E120/'стор.6-8 '!G126</f>
        <v>2.6666666666666665</v>
      </c>
    </row>
    <row r="121" spans="1:7" ht="12.75">
      <c r="A121" s="194" t="s">
        <v>39</v>
      </c>
      <c r="B121" s="187">
        <v>42355</v>
      </c>
      <c r="C121" s="130">
        <v>11082</v>
      </c>
      <c r="D121" s="130">
        <v>5497</v>
      </c>
      <c r="E121" s="251">
        <v>2334</v>
      </c>
      <c r="F121" s="110">
        <f>C121/'стор.6-8 '!E127</f>
        <v>5.6310975609756095</v>
      </c>
      <c r="G121" s="110">
        <f>E121/'стор.6-8 '!G127</f>
        <v>23.34</v>
      </c>
    </row>
    <row r="122" spans="1:7" ht="12.75">
      <c r="A122" s="194" t="s">
        <v>40</v>
      </c>
      <c r="B122" s="187">
        <v>252736</v>
      </c>
      <c r="C122" s="130">
        <v>14782</v>
      </c>
      <c r="D122" s="130">
        <v>40635</v>
      </c>
      <c r="E122" s="251">
        <v>527</v>
      </c>
      <c r="F122" s="110">
        <f>C122/'стор.6-8 '!E128</f>
        <v>4.263628497259879</v>
      </c>
      <c r="G122" s="110">
        <f>E122/'стор.6-8 '!G128</f>
        <v>7.121621621621622</v>
      </c>
    </row>
    <row r="123" spans="1:7" ht="12.75">
      <c r="A123" s="194" t="s">
        <v>41</v>
      </c>
      <c r="B123" s="260" t="s">
        <v>144</v>
      </c>
      <c r="C123" s="260" t="s">
        <v>144</v>
      </c>
      <c r="D123" s="260" t="s">
        <v>144</v>
      </c>
      <c r="E123" s="260" t="s">
        <v>144</v>
      </c>
      <c r="F123" s="107" t="s">
        <v>144</v>
      </c>
      <c r="G123" s="107" t="s">
        <v>144</v>
      </c>
    </row>
    <row r="124" spans="1:7" ht="12.75">
      <c r="A124" s="214" t="s">
        <v>42</v>
      </c>
      <c r="B124" s="253">
        <v>3097</v>
      </c>
      <c r="C124" s="253">
        <v>69</v>
      </c>
      <c r="D124" s="253" t="s">
        <v>185</v>
      </c>
      <c r="E124" s="253" t="s">
        <v>185</v>
      </c>
      <c r="F124" s="122">
        <f>C124/'стор.6-8 '!E130</f>
        <v>34.5</v>
      </c>
      <c r="G124" s="122" t="s">
        <v>185</v>
      </c>
    </row>
    <row r="125" spans="1:7" ht="15">
      <c r="A125" s="261"/>
      <c r="B125" s="262"/>
      <c r="C125" s="262"/>
      <c r="D125" s="262"/>
      <c r="E125" s="261"/>
      <c r="F125" s="263"/>
      <c r="G125" s="264"/>
    </row>
  </sheetData>
  <sheetProtection/>
  <mergeCells count="27">
    <mergeCell ref="A1:G1"/>
    <mergeCell ref="A2:G2"/>
    <mergeCell ref="B8:C9"/>
    <mergeCell ref="F8:F11"/>
    <mergeCell ref="A87:G87"/>
    <mergeCell ref="D91:E91"/>
    <mergeCell ref="D92:E92"/>
    <mergeCell ref="A44:G44"/>
    <mergeCell ref="D9:E9"/>
    <mergeCell ref="A3:G3"/>
    <mergeCell ref="D8:E8"/>
    <mergeCell ref="L10:N10"/>
    <mergeCell ref="L11:N11"/>
    <mergeCell ref="A84:G84"/>
    <mergeCell ref="A85:G85"/>
    <mergeCell ref="I11:K11"/>
    <mergeCell ref="I12:K12"/>
    <mergeCell ref="Q11:R11"/>
    <mergeCell ref="B91:C92"/>
    <mergeCell ref="F91:F94"/>
    <mergeCell ref="B49:C50"/>
    <mergeCell ref="F49:F52"/>
    <mergeCell ref="D49:E49"/>
    <mergeCell ref="A42:G42"/>
    <mergeCell ref="A43:G43"/>
    <mergeCell ref="D50:E50"/>
    <mergeCell ref="A86:G86"/>
  </mergeCells>
  <printOptions horizontalCentered="1"/>
  <pageMargins left="1.7716535433070868" right="1.7716535433070868" top="0.5905511811023623" bottom="0.1968503937007874" header="0.5118110236220472" footer="0.5118110236220472"/>
  <pageSetup horizontalDpi="600" verticalDpi="600" orientation="landscape" paperSize="9" r:id="rId1"/>
  <rowBreaks count="1" manualBreakCount="1">
    <brk id="4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/>
  <dimension ref="A1:N153"/>
  <sheetViews>
    <sheetView view="pageBreakPreview" zoomScaleSheetLayoutView="100" zoomScalePageLayoutView="0" workbookViewId="0" topLeftCell="A1">
      <selection activeCell="G42" sqref="G42"/>
    </sheetView>
  </sheetViews>
  <sheetFormatPr defaultColWidth="9.00390625" defaultRowHeight="12.75"/>
  <cols>
    <col min="1" max="1" width="18.375" style="93" customWidth="1"/>
    <col min="2" max="2" width="12.125" style="93" customWidth="1"/>
    <col min="3" max="3" width="11.25390625" style="93" customWidth="1"/>
    <col min="4" max="4" width="11.75390625" style="93" customWidth="1"/>
    <col min="5" max="5" width="11.25390625" style="93" customWidth="1"/>
    <col min="6" max="7" width="12.25390625" style="93" customWidth="1"/>
    <col min="8" max="16384" width="9.125" style="93" customWidth="1"/>
  </cols>
  <sheetData>
    <row r="1" spans="1:7" ht="12.75">
      <c r="A1" s="324" t="s">
        <v>128</v>
      </c>
      <c r="B1" s="324"/>
      <c r="C1" s="324"/>
      <c r="D1" s="324"/>
      <c r="E1" s="324"/>
      <c r="F1" s="324"/>
      <c r="G1" s="324"/>
    </row>
    <row r="2" spans="1:7" ht="12.75">
      <c r="A2" s="325" t="s">
        <v>173</v>
      </c>
      <c r="B2" s="325"/>
      <c r="C2" s="325"/>
      <c r="D2" s="325"/>
      <c r="E2" s="325"/>
      <c r="F2" s="325"/>
      <c r="G2" s="325"/>
    </row>
    <row r="3" spans="1:14" ht="15.75">
      <c r="A3" s="336" t="s">
        <v>96</v>
      </c>
      <c r="B3" s="336"/>
      <c r="C3" s="336"/>
      <c r="D3" s="336"/>
      <c r="E3" s="336"/>
      <c r="F3" s="336"/>
      <c r="G3" s="336"/>
      <c r="H3" s="205"/>
      <c r="I3" s="205"/>
      <c r="J3" s="205"/>
      <c r="K3" s="189"/>
      <c r="L3" s="189"/>
      <c r="M3" s="189"/>
      <c r="N3" s="189"/>
    </row>
    <row r="4" spans="1:14" ht="15.75">
      <c r="A4" s="336" t="s">
        <v>83</v>
      </c>
      <c r="B4" s="336"/>
      <c r="C4" s="336"/>
      <c r="D4" s="336"/>
      <c r="E4" s="336"/>
      <c r="F4" s="336"/>
      <c r="G4" s="336"/>
      <c r="H4" s="205"/>
      <c r="I4" s="205"/>
      <c r="J4" s="205"/>
      <c r="K4" s="189"/>
      <c r="L4" s="189"/>
      <c r="M4" s="189"/>
      <c r="N4" s="189"/>
    </row>
    <row r="5" spans="1:14" ht="12.75">
      <c r="A5" s="214"/>
      <c r="B5" s="265"/>
      <c r="C5" s="265"/>
      <c r="D5" s="214"/>
      <c r="E5" s="214"/>
      <c r="F5" s="214"/>
      <c r="G5" s="266" t="s">
        <v>161</v>
      </c>
      <c r="H5" s="205"/>
      <c r="I5" s="205"/>
      <c r="J5" s="235"/>
      <c r="K5" s="189"/>
      <c r="L5" s="189"/>
      <c r="M5" s="189"/>
      <c r="N5" s="189"/>
    </row>
    <row r="6" spans="1:14" ht="12.75">
      <c r="A6" s="267"/>
      <c r="B6" s="348" t="s">
        <v>97</v>
      </c>
      <c r="C6" s="349"/>
      <c r="D6" s="349"/>
      <c r="E6" s="349"/>
      <c r="F6" s="349"/>
      <c r="G6" s="356"/>
      <c r="H6" s="268"/>
      <c r="I6" s="268"/>
      <c r="J6" s="268"/>
      <c r="K6" s="189"/>
      <c r="L6" s="189"/>
      <c r="M6" s="189"/>
      <c r="N6" s="189"/>
    </row>
    <row r="7" spans="1:14" ht="12.75">
      <c r="A7" s="200"/>
      <c r="B7" s="350" t="s">
        <v>83</v>
      </c>
      <c r="C7" s="351"/>
      <c r="D7" s="351"/>
      <c r="E7" s="351"/>
      <c r="F7" s="351"/>
      <c r="G7" s="355"/>
      <c r="H7" s="269"/>
      <c r="I7" s="269"/>
      <c r="J7" s="269"/>
      <c r="K7" s="189"/>
      <c r="L7" s="189"/>
      <c r="M7" s="189"/>
      <c r="N7" s="189"/>
    </row>
    <row r="8" spans="1:14" ht="12.75">
      <c r="A8" s="200"/>
      <c r="B8" s="357" t="s">
        <v>64</v>
      </c>
      <c r="C8" s="358"/>
      <c r="D8" s="358"/>
      <c r="E8" s="270" t="str">
        <f>'стор3 '!$A$49</f>
        <v>у т. ч. у червні</v>
      </c>
      <c r="F8" s="271"/>
      <c r="G8" s="272"/>
      <c r="H8" s="269"/>
      <c r="I8" s="269"/>
      <c r="J8" s="269"/>
      <c r="K8" s="189"/>
      <c r="L8" s="189"/>
      <c r="M8" s="189"/>
      <c r="N8" s="189"/>
    </row>
    <row r="9" spans="1:14" ht="12.75">
      <c r="A9" s="200"/>
      <c r="B9" s="360" t="s">
        <v>108</v>
      </c>
      <c r="C9" s="357" t="s">
        <v>58</v>
      </c>
      <c r="D9" s="359"/>
      <c r="E9" s="360" t="s">
        <v>108</v>
      </c>
      <c r="F9" s="357" t="s">
        <v>58</v>
      </c>
      <c r="G9" s="359"/>
      <c r="H9" s="269"/>
      <c r="I9" s="269"/>
      <c r="J9" s="269"/>
      <c r="K9" s="189"/>
      <c r="L9" s="189"/>
      <c r="M9" s="189"/>
      <c r="N9" s="189"/>
    </row>
    <row r="10" spans="1:14" ht="12.75">
      <c r="A10" s="200"/>
      <c r="B10" s="361"/>
      <c r="C10" s="229" t="s">
        <v>141</v>
      </c>
      <c r="D10" s="202" t="s">
        <v>65</v>
      </c>
      <c r="E10" s="361"/>
      <c r="F10" s="221" t="s">
        <v>141</v>
      </c>
      <c r="G10" s="201" t="s">
        <v>65</v>
      </c>
      <c r="H10" s="269"/>
      <c r="I10" s="269"/>
      <c r="J10" s="269"/>
      <c r="K10" s="189"/>
      <c r="L10" s="189"/>
      <c r="M10" s="189"/>
      <c r="N10" s="189"/>
    </row>
    <row r="11" spans="1:14" ht="12.75">
      <c r="A11" s="236"/>
      <c r="B11" s="362"/>
      <c r="C11" s="231" t="s">
        <v>142</v>
      </c>
      <c r="D11" s="204" t="s">
        <v>84</v>
      </c>
      <c r="E11" s="362"/>
      <c r="F11" s="204" t="s">
        <v>142</v>
      </c>
      <c r="G11" s="232" t="s">
        <v>84</v>
      </c>
      <c r="H11" s="269"/>
      <c r="I11" s="269"/>
      <c r="J11" s="269"/>
      <c r="K11" s="189"/>
      <c r="L11" s="189"/>
      <c r="M11" s="189"/>
      <c r="N11" s="189"/>
    </row>
    <row r="12" spans="1:14" ht="12.75">
      <c r="A12" s="206"/>
      <c r="B12" s="273"/>
      <c r="C12" s="110"/>
      <c r="D12" s="274"/>
      <c r="E12" s="273"/>
      <c r="F12" s="110"/>
      <c r="G12" s="110"/>
      <c r="H12" s="275"/>
      <c r="I12" s="269"/>
      <c r="J12" s="269"/>
      <c r="K12" s="189"/>
      <c r="L12" s="189"/>
      <c r="M12" s="189"/>
      <c r="N12" s="189"/>
    </row>
    <row r="13" spans="1:14" ht="12.75">
      <c r="A13" s="242" t="s">
        <v>14</v>
      </c>
      <c r="B13" s="276">
        <f aca="true" t="shared" si="0" ref="B13:G13">SUM(B15:B41)</f>
        <v>1171711062</v>
      </c>
      <c r="C13" s="276">
        <f>SUM(C15:C41)</f>
        <v>984353736</v>
      </c>
      <c r="D13" s="276">
        <f t="shared" si="0"/>
        <v>187357326</v>
      </c>
      <c r="E13" s="276">
        <f t="shared" si="0"/>
        <v>41267877</v>
      </c>
      <c r="F13" s="276">
        <f t="shared" si="0"/>
        <v>41264042</v>
      </c>
      <c r="G13" s="276">
        <f t="shared" si="0"/>
        <v>3835</v>
      </c>
      <c r="H13" s="277"/>
      <c r="I13" s="205"/>
      <c r="J13" s="205"/>
      <c r="K13" s="189"/>
      <c r="L13" s="189"/>
      <c r="M13" s="189"/>
      <c r="N13" s="189"/>
    </row>
    <row r="14" spans="1:14" ht="12.75">
      <c r="A14" s="194" t="s">
        <v>47</v>
      </c>
      <c r="B14" s="276"/>
      <c r="C14" s="278"/>
      <c r="D14" s="276"/>
      <c r="E14" s="213"/>
      <c r="F14" s="276"/>
      <c r="G14" s="276"/>
      <c r="H14" s="205"/>
      <c r="I14" s="205"/>
      <c r="J14" s="205"/>
      <c r="K14" s="189"/>
      <c r="L14" s="189"/>
      <c r="M14" s="189"/>
      <c r="N14" s="189"/>
    </row>
    <row r="15" spans="1:14" ht="12.75">
      <c r="A15" s="194" t="s">
        <v>16</v>
      </c>
      <c r="B15" s="132">
        <f>SUM(C15:D15)</f>
        <v>22455400</v>
      </c>
      <c r="C15" s="132">
        <v>20097578</v>
      </c>
      <c r="D15" s="132">
        <v>2357822</v>
      </c>
      <c r="E15" s="132">
        <f>F15+G15</f>
        <v>1932143</v>
      </c>
      <c r="F15" s="132">
        <v>1599076</v>
      </c>
      <c r="G15" s="132">
        <v>333067</v>
      </c>
      <c r="H15" s="205"/>
      <c r="I15" s="205"/>
      <c r="J15" s="205"/>
      <c r="K15" s="189"/>
      <c r="L15" s="189"/>
      <c r="M15" s="189"/>
      <c r="N15" s="189"/>
    </row>
    <row r="16" spans="1:14" ht="12.75">
      <c r="A16" s="194" t="s">
        <v>17</v>
      </c>
      <c r="B16" s="132">
        <f aca="true" t="shared" si="1" ref="B16:B41">SUM(C16:D16)</f>
        <v>29903132</v>
      </c>
      <c r="C16" s="132">
        <v>23235130</v>
      </c>
      <c r="D16" s="132">
        <v>6668002</v>
      </c>
      <c r="E16" s="132">
        <f aca="true" t="shared" si="2" ref="E16:E39">F16+G16</f>
        <v>1240885</v>
      </c>
      <c r="F16" s="132">
        <v>1320532</v>
      </c>
      <c r="G16" s="132">
        <v>-79647</v>
      </c>
      <c r="H16" s="205"/>
      <c r="I16" s="205"/>
      <c r="J16" s="205"/>
      <c r="K16" s="189"/>
      <c r="L16" s="189"/>
      <c r="M16" s="189"/>
      <c r="N16" s="189"/>
    </row>
    <row r="17" spans="1:14" ht="12.75">
      <c r="A17" s="194" t="s">
        <v>18</v>
      </c>
      <c r="B17" s="132">
        <f t="shared" si="1"/>
        <v>18477061</v>
      </c>
      <c r="C17" s="132">
        <v>15673697</v>
      </c>
      <c r="D17" s="132">
        <v>2803364</v>
      </c>
      <c r="E17" s="132">
        <f t="shared" si="2"/>
        <v>1119211</v>
      </c>
      <c r="F17" s="132">
        <v>1168921</v>
      </c>
      <c r="G17" s="132">
        <v>-49710</v>
      </c>
      <c r="H17" s="205"/>
      <c r="I17" s="205"/>
      <c r="J17" s="205"/>
      <c r="K17" s="189"/>
      <c r="L17" s="189"/>
      <c r="M17" s="189"/>
      <c r="N17" s="189"/>
    </row>
    <row r="18" spans="1:14" ht="12.75">
      <c r="A18" s="194" t="s">
        <v>19</v>
      </c>
      <c r="B18" s="132">
        <f t="shared" si="1"/>
        <v>95818449</v>
      </c>
      <c r="C18" s="132">
        <v>87669841</v>
      </c>
      <c r="D18" s="132">
        <v>8148608</v>
      </c>
      <c r="E18" s="132">
        <f t="shared" si="2"/>
        <v>-1026507</v>
      </c>
      <c r="F18" s="132">
        <v>-365112</v>
      </c>
      <c r="G18" s="132">
        <v>-661395</v>
      </c>
      <c r="H18" s="205"/>
      <c r="I18" s="205"/>
      <c r="J18" s="205"/>
      <c r="K18" s="189"/>
      <c r="L18" s="189"/>
      <c r="M18" s="189"/>
      <c r="N18" s="189"/>
    </row>
    <row r="19" spans="1:14" ht="12.75">
      <c r="A19" s="194" t="s">
        <v>20</v>
      </c>
      <c r="B19" s="132">
        <f t="shared" si="1"/>
        <v>211805066</v>
      </c>
      <c r="C19" s="132">
        <v>204376988</v>
      </c>
      <c r="D19" s="132">
        <v>7428078</v>
      </c>
      <c r="E19" s="132">
        <f t="shared" si="2"/>
        <v>7659259</v>
      </c>
      <c r="F19" s="132">
        <v>7638393</v>
      </c>
      <c r="G19" s="132">
        <v>20866</v>
      </c>
      <c r="H19" s="205"/>
      <c r="I19" s="205"/>
      <c r="J19" s="205"/>
      <c r="K19" s="189"/>
      <c r="L19" s="189"/>
      <c r="M19" s="189"/>
      <c r="N19" s="189"/>
    </row>
    <row r="20" spans="1:14" ht="12.75">
      <c r="A20" s="194" t="s">
        <v>21</v>
      </c>
      <c r="B20" s="132">
        <f t="shared" si="1"/>
        <v>25401524</v>
      </c>
      <c r="C20" s="132">
        <v>20120715</v>
      </c>
      <c r="D20" s="132">
        <v>5280809</v>
      </c>
      <c r="E20" s="132">
        <f t="shared" si="2"/>
        <v>407302</v>
      </c>
      <c r="F20" s="132">
        <v>429043</v>
      </c>
      <c r="G20" s="132">
        <v>-21741</v>
      </c>
      <c r="H20" s="205"/>
      <c r="I20" s="205"/>
      <c r="J20" s="205"/>
      <c r="K20" s="189"/>
      <c r="L20" s="189"/>
      <c r="M20" s="189"/>
      <c r="N20" s="189"/>
    </row>
    <row r="21" spans="1:14" ht="12.75">
      <c r="A21" s="194" t="s">
        <v>22</v>
      </c>
      <c r="B21" s="132">
        <f t="shared" si="1"/>
        <v>10736246</v>
      </c>
      <c r="C21" s="132">
        <v>5565288</v>
      </c>
      <c r="D21" s="132">
        <v>5170958</v>
      </c>
      <c r="E21" s="132">
        <f t="shared" si="2"/>
        <v>6592</v>
      </c>
      <c r="F21" s="132">
        <v>42960</v>
      </c>
      <c r="G21" s="132">
        <v>-36368</v>
      </c>
      <c r="H21" s="205"/>
      <c r="I21" s="205"/>
      <c r="J21" s="205"/>
      <c r="K21" s="189"/>
      <c r="L21" s="189"/>
      <c r="M21" s="189"/>
      <c r="N21" s="189"/>
    </row>
    <row r="22" spans="1:14" ht="12.75">
      <c r="A22" s="194" t="s">
        <v>23</v>
      </c>
      <c r="B22" s="132">
        <f t="shared" si="1"/>
        <v>37517250</v>
      </c>
      <c r="C22" s="132">
        <v>34544143</v>
      </c>
      <c r="D22" s="132">
        <v>2973107</v>
      </c>
      <c r="E22" s="132">
        <f t="shared" si="2"/>
        <v>2644820</v>
      </c>
      <c r="F22" s="132">
        <v>2543826</v>
      </c>
      <c r="G22" s="132">
        <v>100994</v>
      </c>
      <c r="H22" s="205"/>
      <c r="I22" s="205"/>
      <c r="J22" s="205"/>
      <c r="K22" s="189"/>
      <c r="L22" s="189"/>
      <c r="M22" s="189"/>
      <c r="N22" s="189"/>
    </row>
    <row r="23" spans="1:14" ht="12.75">
      <c r="A23" s="194" t="s">
        <v>24</v>
      </c>
      <c r="B23" s="132">
        <f t="shared" si="1"/>
        <v>37386219</v>
      </c>
      <c r="C23" s="132">
        <v>17386508</v>
      </c>
      <c r="D23" s="132">
        <v>19999711</v>
      </c>
      <c r="E23" s="132">
        <f t="shared" si="2"/>
        <v>404136</v>
      </c>
      <c r="F23" s="132">
        <v>521607</v>
      </c>
      <c r="G23" s="132">
        <v>-117471</v>
      </c>
      <c r="H23" s="205"/>
      <c r="I23" s="205"/>
      <c r="J23" s="205"/>
      <c r="K23" s="189"/>
      <c r="L23" s="189"/>
      <c r="M23" s="189"/>
      <c r="N23" s="189"/>
    </row>
    <row r="24" spans="1:14" ht="12.75">
      <c r="A24" s="194" t="s">
        <v>25</v>
      </c>
      <c r="B24" s="132">
        <f t="shared" si="1"/>
        <v>45493608</v>
      </c>
      <c r="C24" s="132">
        <v>31433863</v>
      </c>
      <c r="D24" s="132">
        <v>14059745</v>
      </c>
      <c r="E24" s="132">
        <f t="shared" si="2"/>
        <v>1811769</v>
      </c>
      <c r="F24" s="132">
        <v>2005272</v>
      </c>
      <c r="G24" s="132">
        <v>-193503</v>
      </c>
      <c r="H24" s="205"/>
      <c r="I24" s="205"/>
      <c r="J24" s="205"/>
      <c r="K24" s="189"/>
      <c r="L24" s="189"/>
      <c r="M24" s="189"/>
      <c r="N24" s="189"/>
    </row>
    <row r="25" spans="1:14" ht="12.75">
      <c r="A25" s="194" t="s">
        <v>26</v>
      </c>
      <c r="B25" s="132">
        <f t="shared" si="1"/>
        <v>27899866</v>
      </c>
      <c r="C25" s="132">
        <v>25616206</v>
      </c>
      <c r="D25" s="132">
        <v>2283660</v>
      </c>
      <c r="E25" s="132">
        <f t="shared" si="2"/>
        <v>1139199</v>
      </c>
      <c r="F25" s="132">
        <v>1127975</v>
      </c>
      <c r="G25" s="132">
        <v>11224</v>
      </c>
      <c r="H25" s="205"/>
      <c r="I25" s="205"/>
      <c r="J25" s="205"/>
      <c r="K25" s="189"/>
      <c r="L25" s="189"/>
      <c r="M25" s="189"/>
      <c r="N25" s="189"/>
    </row>
    <row r="26" spans="1:14" ht="12.75">
      <c r="A26" s="194" t="s">
        <v>27</v>
      </c>
      <c r="B26" s="132">
        <f t="shared" si="1"/>
        <v>75638440</v>
      </c>
      <c r="C26" s="132">
        <v>66884580</v>
      </c>
      <c r="D26" s="132">
        <v>8753860</v>
      </c>
      <c r="E26" s="132">
        <f t="shared" si="2"/>
        <v>592259</v>
      </c>
      <c r="F26" s="132">
        <v>1041281</v>
      </c>
      <c r="G26" s="132">
        <v>-449022</v>
      </c>
      <c r="H26" s="205"/>
      <c r="I26" s="205"/>
      <c r="J26" s="205"/>
      <c r="K26" s="189"/>
      <c r="L26" s="189"/>
      <c r="M26" s="189"/>
      <c r="N26" s="189"/>
    </row>
    <row r="27" spans="1:14" ht="12.75">
      <c r="A27" s="194" t="s">
        <v>28</v>
      </c>
      <c r="B27" s="132">
        <f t="shared" si="1"/>
        <v>56784817</v>
      </c>
      <c r="C27" s="132">
        <v>47089261</v>
      </c>
      <c r="D27" s="132">
        <v>9695556</v>
      </c>
      <c r="E27" s="132">
        <f t="shared" si="2"/>
        <v>1481444</v>
      </c>
      <c r="F27" s="132">
        <v>1491194</v>
      </c>
      <c r="G27" s="132">
        <v>-9750</v>
      </c>
      <c r="H27" s="205"/>
      <c r="I27" s="205"/>
      <c r="J27" s="205"/>
      <c r="K27" s="189"/>
      <c r="L27" s="189"/>
      <c r="M27" s="189"/>
      <c r="N27" s="189"/>
    </row>
    <row r="28" spans="1:14" ht="12.75">
      <c r="A28" s="194" t="s">
        <v>29</v>
      </c>
      <c r="B28" s="132">
        <f t="shared" si="1"/>
        <v>10388861</v>
      </c>
      <c r="C28" s="132">
        <v>9015988</v>
      </c>
      <c r="D28" s="132">
        <v>1372873</v>
      </c>
      <c r="E28" s="132">
        <f t="shared" si="2"/>
        <v>702279</v>
      </c>
      <c r="F28" s="132">
        <v>597965</v>
      </c>
      <c r="G28" s="132">
        <v>104314</v>
      </c>
      <c r="H28" s="205"/>
      <c r="I28" s="205"/>
      <c r="J28" s="205"/>
      <c r="K28" s="189"/>
      <c r="L28" s="189"/>
      <c r="M28" s="189"/>
      <c r="N28" s="189"/>
    </row>
    <row r="29" spans="1:14" ht="12.75">
      <c r="A29" s="194" t="s">
        <v>30</v>
      </c>
      <c r="B29" s="132">
        <f t="shared" si="1"/>
        <v>13991345</v>
      </c>
      <c r="C29" s="132">
        <v>12941501</v>
      </c>
      <c r="D29" s="132">
        <v>1049844</v>
      </c>
      <c r="E29" s="132">
        <f t="shared" si="2"/>
        <v>797156</v>
      </c>
      <c r="F29" s="132">
        <v>796906</v>
      </c>
      <c r="G29" s="132">
        <v>250</v>
      </c>
      <c r="H29" s="205"/>
      <c r="I29" s="205"/>
      <c r="J29" s="205"/>
      <c r="K29" s="189"/>
      <c r="L29" s="189"/>
      <c r="M29" s="189"/>
      <c r="N29" s="189"/>
    </row>
    <row r="30" spans="1:14" ht="12.75">
      <c r="A30" s="194" t="s">
        <v>31</v>
      </c>
      <c r="B30" s="132">
        <f t="shared" si="1"/>
        <v>43264257</v>
      </c>
      <c r="C30" s="132">
        <v>31095078</v>
      </c>
      <c r="D30" s="132">
        <v>12169179</v>
      </c>
      <c r="E30" s="132">
        <f t="shared" si="2"/>
        <v>2192999</v>
      </c>
      <c r="F30" s="132">
        <v>2020719</v>
      </c>
      <c r="G30" s="132">
        <v>172280</v>
      </c>
      <c r="H30" s="205"/>
      <c r="I30" s="205"/>
      <c r="J30" s="205"/>
      <c r="K30" s="189"/>
      <c r="L30" s="189"/>
      <c r="M30" s="189"/>
      <c r="N30" s="189"/>
    </row>
    <row r="31" spans="1:14" ht="12.75">
      <c r="A31" s="194" t="s">
        <v>32</v>
      </c>
      <c r="B31" s="132">
        <f t="shared" si="1"/>
        <v>29803560</v>
      </c>
      <c r="C31" s="132">
        <v>21283625</v>
      </c>
      <c r="D31" s="132">
        <v>8519935</v>
      </c>
      <c r="E31" s="132">
        <f t="shared" si="2"/>
        <v>543034</v>
      </c>
      <c r="F31" s="132">
        <v>463961</v>
      </c>
      <c r="G31" s="132">
        <v>79073</v>
      </c>
      <c r="H31" s="205"/>
      <c r="I31" s="205"/>
      <c r="J31" s="205"/>
      <c r="K31" s="189"/>
      <c r="L31" s="189"/>
      <c r="M31" s="189"/>
      <c r="N31" s="189"/>
    </row>
    <row r="32" spans="1:14" ht="12.75">
      <c r="A32" s="194" t="s">
        <v>33</v>
      </c>
      <c r="B32" s="132">
        <f t="shared" si="1"/>
        <v>62892287</v>
      </c>
      <c r="C32" s="132">
        <v>50119833</v>
      </c>
      <c r="D32" s="132">
        <v>12772454</v>
      </c>
      <c r="E32" s="132">
        <f t="shared" si="2"/>
        <v>899299</v>
      </c>
      <c r="F32" s="132">
        <v>796017</v>
      </c>
      <c r="G32" s="132">
        <v>103282</v>
      </c>
      <c r="H32" s="205"/>
      <c r="I32" s="205"/>
      <c r="J32" s="205"/>
      <c r="K32" s="189"/>
      <c r="L32" s="189"/>
      <c r="M32" s="189"/>
      <c r="N32" s="189"/>
    </row>
    <row r="33" spans="1:14" ht="12.75">
      <c r="A33" s="194" t="s">
        <v>34</v>
      </c>
      <c r="B33" s="132">
        <f t="shared" si="1"/>
        <v>23765294</v>
      </c>
      <c r="C33" s="132">
        <v>13891187</v>
      </c>
      <c r="D33" s="132">
        <v>9874107</v>
      </c>
      <c r="E33" s="132">
        <f t="shared" si="2"/>
        <v>606062</v>
      </c>
      <c r="F33" s="132">
        <v>523993</v>
      </c>
      <c r="G33" s="132">
        <v>82069</v>
      </c>
      <c r="H33" s="205"/>
      <c r="I33" s="205"/>
      <c r="J33" s="205"/>
      <c r="K33" s="189"/>
      <c r="L33" s="189"/>
      <c r="M33" s="189"/>
      <c r="N33" s="189"/>
    </row>
    <row r="34" spans="1:14" ht="12.75">
      <c r="A34" s="194" t="s">
        <v>35</v>
      </c>
      <c r="B34" s="132">
        <f t="shared" si="1"/>
        <v>119644560</v>
      </c>
      <c r="C34" s="132">
        <v>101207994</v>
      </c>
      <c r="D34" s="132">
        <v>18436566</v>
      </c>
      <c r="E34" s="132">
        <f t="shared" si="2"/>
        <v>4658805</v>
      </c>
      <c r="F34" s="132">
        <v>4631731</v>
      </c>
      <c r="G34" s="132">
        <v>27074</v>
      </c>
      <c r="H34" s="205"/>
      <c r="I34" s="205"/>
      <c r="J34" s="205"/>
      <c r="K34" s="189"/>
      <c r="L34" s="189"/>
      <c r="M34" s="189"/>
      <c r="N34" s="189"/>
    </row>
    <row r="35" spans="1:14" ht="12.75">
      <c r="A35" s="194" t="s">
        <v>36</v>
      </c>
      <c r="B35" s="132">
        <f t="shared" si="1"/>
        <v>14312515</v>
      </c>
      <c r="C35" s="132">
        <v>12516066</v>
      </c>
      <c r="D35" s="132">
        <v>1796449</v>
      </c>
      <c r="E35" s="132">
        <f t="shared" si="2"/>
        <v>339924</v>
      </c>
      <c r="F35" s="132">
        <v>186629</v>
      </c>
      <c r="G35" s="132">
        <v>153295</v>
      </c>
      <c r="H35" s="205"/>
      <c r="I35" s="205"/>
      <c r="J35" s="205"/>
      <c r="K35" s="189"/>
      <c r="L35" s="189"/>
      <c r="M35" s="189"/>
      <c r="N35" s="189"/>
    </row>
    <row r="36" spans="1:14" ht="12.75">
      <c r="A36" s="194" t="s">
        <v>37</v>
      </c>
      <c r="B36" s="132">
        <f t="shared" si="1"/>
        <v>32704881</v>
      </c>
      <c r="C36" s="132">
        <v>24696229</v>
      </c>
      <c r="D36" s="132">
        <v>8008652</v>
      </c>
      <c r="E36" s="132">
        <f t="shared" si="2"/>
        <v>1070033</v>
      </c>
      <c r="F36" s="132">
        <v>810273</v>
      </c>
      <c r="G36" s="132">
        <v>259760</v>
      </c>
      <c r="H36" s="205"/>
      <c r="I36" s="205"/>
      <c r="J36" s="205"/>
      <c r="K36" s="189"/>
      <c r="L36" s="189"/>
      <c r="M36" s="189"/>
      <c r="N36" s="189"/>
    </row>
    <row r="37" spans="1:14" ht="12.75">
      <c r="A37" s="194" t="s">
        <v>38</v>
      </c>
      <c r="B37" s="132">
        <f t="shared" si="1"/>
        <v>46132293</v>
      </c>
      <c r="C37" s="132">
        <v>35362542</v>
      </c>
      <c r="D37" s="132">
        <v>10769751</v>
      </c>
      <c r="E37" s="132">
        <f t="shared" si="2"/>
        <v>1911608</v>
      </c>
      <c r="F37" s="132">
        <v>1764297</v>
      </c>
      <c r="G37" s="132">
        <v>147311</v>
      </c>
      <c r="H37" s="205"/>
      <c r="I37" s="205"/>
      <c r="J37" s="205"/>
      <c r="K37" s="189"/>
      <c r="L37" s="189"/>
      <c r="M37" s="189"/>
      <c r="N37" s="189"/>
    </row>
    <row r="38" spans="1:14" ht="12.75">
      <c r="A38" s="194" t="s">
        <v>39</v>
      </c>
      <c r="B38" s="132">
        <f t="shared" si="1"/>
        <v>6880778</v>
      </c>
      <c r="C38" s="132">
        <v>4802146</v>
      </c>
      <c r="D38" s="132">
        <v>2078632</v>
      </c>
      <c r="E38" s="132">
        <f t="shared" si="2"/>
        <v>165178</v>
      </c>
      <c r="F38" s="132">
        <v>137991</v>
      </c>
      <c r="G38" s="132">
        <v>27187</v>
      </c>
      <c r="H38" s="205"/>
      <c r="I38" s="205"/>
      <c r="J38" s="205"/>
      <c r="K38" s="189"/>
      <c r="L38" s="189"/>
      <c r="M38" s="189"/>
      <c r="N38" s="189"/>
    </row>
    <row r="39" spans="1:14" ht="12.75">
      <c r="A39" s="194" t="s">
        <v>40</v>
      </c>
      <c r="B39" s="132">
        <f t="shared" si="1"/>
        <v>27822556</v>
      </c>
      <c r="C39" s="132">
        <v>22972761</v>
      </c>
      <c r="D39" s="132">
        <v>4849795</v>
      </c>
      <c r="E39" s="132">
        <f t="shared" si="2"/>
        <v>1864356</v>
      </c>
      <c r="F39" s="132">
        <v>1866259</v>
      </c>
      <c r="G39" s="132">
        <v>-1903</v>
      </c>
      <c r="H39" s="205"/>
      <c r="I39" s="205"/>
      <c r="J39" s="205"/>
      <c r="K39" s="189"/>
      <c r="L39" s="189"/>
      <c r="M39" s="189"/>
      <c r="N39" s="189"/>
    </row>
    <row r="40" spans="1:14" ht="12.75">
      <c r="A40" s="194" t="s">
        <v>41</v>
      </c>
      <c r="B40" s="132">
        <f t="shared" si="1"/>
        <v>43268050</v>
      </c>
      <c r="C40" s="132">
        <v>43268050</v>
      </c>
      <c r="D40" s="120" t="s">
        <v>144</v>
      </c>
      <c r="E40" s="132">
        <f>F40+0</f>
        <v>5927304</v>
      </c>
      <c r="F40" s="132">
        <v>5927304</v>
      </c>
      <c r="G40" s="260" t="s">
        <v>144</v>
      </c>
      <c r="H40" s="205"/>
      <c r="I40" s="205"/>
      <c r="J40" s="205"/>
      <c r="K40" s="189"/>
      <c r="L40" s="189"/>
      <c r="M40" s="189"/>
      <c r="N40" s="189"/>
    </row>
    <row r="41" spans="1:14" ht="12.75">
      <c r="A41" s="214" t="s">
        <v>42</v>
      </c>
      <c r="B41" s="279">
        <f t="shared" si="1"/>
        <v>1522747</v>
      </c>
      <c r="C41" s="279">
        <v>1486938</v>
      </c>
      <c r="D41" s="279">
        <v>35809</v>
      </c>
      <c r="E41" s="279">
        <f>F41+G41</f>
        <v>177328</v>
      </c>
      <c r="F41" s="279">
        <v>175029</v>
      </c>
      <c r="G41" s="253">
        <v>2299</v>
      </c>
      <c r="H41" s="205"/>
      <c r="I41" s="205"/>
      <c r="J41" s="205"/>
      <c r="K41" s="189"/>
      <c r="L41" s="189"/>
      <c r="M41" s="189"/>
      <c r="N41" s="189"/>
    </row>
    <row r="42" spans="1:14" ht="12.75">
      <c r="A42" s="189"/>
      <c r="B42" s="280"/>
      <c r="C42" s="189"/>
      <c r="D42" s="189"/>
      <c r="E42" s="189"/>
      <c r="F42" s="189"/>
      <c r="G42" s="189"/>
      <c r="H42" s="205"/>
      <c r="I42" s="205"/>
      <c r="J42" s="205"/>
      <c r="K42" s="189"/>
      <c r="L42" s="189"/>
      <c r="M42" s="189"/>
      <c r="N42" s="189"/>
    </row>
    <row r="43" spans="1:14" ht="12.75">
      <c r="A43" s="189"/>
      <c r="B43" s="189"/>
      <c r="C43" s="189"/>
      <c r="D43" s="189"/>
      <c r="E43" s="189"/>
      <c r="F43" s="189"/>
      <c r="G43" s="189"/>
      <c r="H43" s="205"/>
      <c r="I43" s="205"/>
      <c r="J43" s="205"/>
      <c r="K43" s="189"/>
      <c r="L43" s="189"/>
      <c r="M43" s="189"/>
      <c r="N43" s="189"/>
    </row>
    <row r="44" spans="1:14" ht="12.75">
      <c r="A44" s="189"/>
      <c r="B44" s="189"/>
      <c r="C44" s="189"/>
      <c r="D44" s="189"/>
      <c r="E44" s="189"/>
      <c r="F44" s="189"/>
      <c r="G44" s="189"/>
      <c r="H44" s="205"/>
      <c r="I44" s="205"/>
      <c r="J44" s="205"/>
      <c r="K44" s="189"/>
      <c r="L44" s="189"/>
      <c r="M44" s="189"/>
      <c r="N44" s="189"/>
    </row>
    <row r="45" spans="1:14" ht="12.75">
      <c r="A45" s="189"/>
      <c r="B45" s="189"/>
      <c r="C45" s="189"/>
      <c r="D45" s="189"/>
      <c r="E45" s="189"/>
      <c r="F45" s="189"/>
      <c r="G45" s="189"/>
      <c r="H45" s="205"/>
      <c r="I45" s="205"/>
      <c r="J45" s="205"/>
      <c r="K45" s="189"/>
      <c r="L45" s="189"/>
      <c r="M45" s="189"/>
      <c r="N45" s="189"/>
    </row>
    <row r="46" spans="1:14" ht="12.75">
      <c r="A46" s="189"/>
      <c r="B46" s="189"/>
      <c r="C46" s="189"/>
      <c r="D46" s="189"/>
      <c r="E46" s="189"/>
      <c r="F46" s="189"/>
      <c r="G46" s="189"/>
      <c r="H46" s="205"/>
      <c r="I46" s="205"/>
      <c r="J46" s="205"/>
      <c r="K46" s="189"/>
      <c r="L46" s="189"/>
      <c r="M46" s="189"/>
      <c r="N46" s="189"/>
    </row>
    <row r="47" spans="1:14" ht="12.75">
      <c r="A47" s="189"/>
      <c r="B47" s="189"/>
      <c r="C47" s="189"/>
      <c r="D47" s="189"/>
      <c r="E47" s="189"/>
      <c r="F47" s="189"/>
      <c r="G47" s="189"/>
      <c r="H47" s="205"/>
      <c r="I47" s="205"/>
      <c r="J47" s="205"/>
      <c r="K47" s="189"/>
      <c r="L47" s="189"/>
      <c r="M47" s="189"/>
      <c r="N47" s="189"/>
    </row>
    <row r="48" spans="1:14" ht="12.75">
      <c r="A48" s="189"/>
      <c r="B48" s="189"/>
      <c r="C48" s="189"/>
      <c r="D48" s="189"/>
      <c r="E48" s="189"/>
      <c r="F48" s="189"/>
      <c r="G48" s="189"/>
      <c r="H48" s="205"/>
      <c r="I48" s="205"/>
      <c r="J48" s="205"/>
      <c r="K48" s="189"/>
      <c r="L48" s="189"/>
      <c r="M48" s="189"/>
      <c r="N48" s="189"/>
    </row>
    <row r="49" spans="1:14" ht="12.75">
      <c r="A49" s="189"/>
      <c r="B49" s="189"/>
      <c r="C49" s="189"/>
      <c r="D49" s="189"/>
      <c r="E49" s="189"/>
      <c r="F49" s="189"/>
      <c r="G49" s="189"/>
      <c r="H49" s="205"/>
      <c r="I49" s="205"/>
      <c r="J49" s="205"/>
      <c r="K49" s="189"/>
      <c r="L49" s="189"/>
      <c r="M49" s="189"/>
      <c r="N49" s="189"/>
    </row>
    <row r="50" spans="1:14" ht="12.75">
      <c r="A50" s="189"/>
      <c r="B50" s="189"/>
      <c r="C50" s="189"/>
      <c r="D50" s="189"/>
      <c r="E50" s="189"/>
      <c r="F50" s="189"/>
      <c r="G50" s="189"/>
      <c r="H50" s="205"/>
      <c r="I50" s="205"/>
      <c r="J50" s="205"/>
      <c r="K50" s="189"/>
      <c r="L50" s="189"/>
      <c r="M50" s="189"/>
      <c r="N50" s="189"/>
    </row>
    <row r="51" spans="1:14" ht="12.75">
      <c r="A51" s="189"/>
      <c r="B51" s="189"/>
      <c r="C51" s="189"/>
      <c r="D51" s="189"/>
      <c r="E51" s="189"/>
      <c r="F51" s="189"/>
      <c r="G51" s="189"/>
      <c r="H51" s="205"/>
      <c r="I51" s="205"/>
      <c r="J51" s="205"/>
      <c r="K51" s="189"/>
      <c r="L51" s="189"/>
      <c r="M51" s="189"/>
      <c r="N51" s="189"/>
    </row>
    <row r="52" spans="1:14" ht="12.75">
      <c r="A52" s="189"/>
      <c r="B52" s="189"/>
      <c r="C52" s="189"/>
      <c r="D52" s="189"/>
      <c r="E52" s="189"/>
      <c r="F52" s="189"/>
      <c r="G52" s="189"/>
      <c r="H52" s="205"/>
      <c r="I52" s="205"/>
      <c r="J52" s="205"/>
      <c r="K52" s="189"/>
      <c r="L52" s="189"/>
      <c r="M52" s="189"/>
      <c r="N52" s="189"/>
    </row>
    <row r="53" spans="1:14" ht="12.75">
      <c r="A53" s="189"/>
      <c r="B53" s="189"/>
      <c r="C53" s="189"/>
      <c r="D53" s="189"/>
      <c r="E53" s="189"/>
      <c r="F53" s="189"/>
      <c r="G53" s="189"/>
      <c r="H53" s="205"/>
      <c r="I53" s="205"/>
      <c r="J53" s="205"/>
      <c r="K53" s="189"/>
      <c r="L53" s="189"/>
      <c r="M53" s="189"/>
      <c r="N53" s="189"/>
    </row>
    <row r="54" spans="1:14" ht="12.75">
      <c r="A54" s="189"/>
      <c r="B54" s="189"/>
      <c r="C54" s="189"/>
      <c r="D54" s="189"/>
      <c r="E54" s="189"/>
      <c r="F54" s="189"/>
      <c r="G54" s="189"/>
      <c r="H54" s="205"/>
      <c r="I54" s="205"/>
      <c r="J54" s="205"/>
      <c r="K54" s="189"/>
      <c r="L54" s="189"/>
      <c r="M54" s="189"/>
      <c r="N54" s="189"/>
    </row>
    <row r="55" spans="1:14" ht="12.75">
      <c r="A55" s="189"/>
      <c r="B55" s="189"/>
      <c r="C55" s="189"/>
      <c r="D55" s="189"/>
      <c r="E55" s="189"/>
      <c r="F55" s="189"/>
      <c r="G55" s="189"/>
      <c r="H55" s="205"/>
      <c r="I55" s="205"/>
      <c r="J55" s="205"/>
      <c r="K55" s="189"/>
      <c r="L55" s="189"/>
      <c r="M55" s="189"/>
      <c r="N55" s="189"/>
    </row>
    <row r="56" spans="1:14" ht="12.75">
      <c r="A56" s="189"/>
      <c r="B56" s="189"/>
      <c r="C56" s="189"/>
      <c r="D56" s="189"/>
      <c r="E56" s="189"/>
      <c r="F56" s="189"/>
      <c r="G56" s="189"/>
      <c r="H56" s="205"/>
      <c r="I56" s="205"/>
      <c r="J56" s="205"/>
      <c r="K56" s="189"/>
      <c r="L56" s="189"/>
      <c r="M56" s="189"/>
      <c r="N56" s="189"/>
    </row>
    <row r="57" spans="1:14" ht="12.75">
      <c r="A57" s="189"/>
      <c r="B57" s="189"/>
      <c r="C57" s="189"/>
      <c r="D57" s="189"/>
      <c r="E57" s="189"/>
      <c r="F57" s="189"/>
      <c r="G57" s="189"/>
      <c r="H57" s="205"/>
      <c r="I57" s="205"/>
      <c r="J57" s="205"/>
      <c r="K57" s="189"/>
      <c r="L57" s="189"/>
      <c r="M57" s="189"/>
      <c r="N57" s="189"/>
    </row>
    <row r="58" spans="1:14" ht="12.75">
      <c r="A58" s="189"/>
      <c r="B58" s="189"/>
      <c r="C58" s="189"/>
      <c r="D58" s="189"/>
      <c r="E58" s="189"/>
      <c r="F58" s="189"/>
      <c r="G58" s="189"/>
      <c r="H58" s="205"/>
      <c r="I58" s="205"/>
      <c r="J58" s="205"/>
      <c r="K58" s="189"/>
      <c r="L58" s="189"/>
      <c r="M58" s="189"/>
      <c r="N58" s="189"/>
    </row>
    <row r="59" spans="1:14" ht="12.75">
      <c r="A59" s="189"/>
      <c r="B59" s="189"/>
      <c r="C59" s="189"/>
      <c r="D59" s="189"/>
      <c r="E59" s="189"/>
      <c r="F59" s="189"/>
      <c r="G59" s="189"/>
      <c r="H59" s="205"/>
      <c r="I59" s="205"/>
      <c r="J59" s="205"/>
      <c r="K59" s="189"/>
      <c r="L59" s="189"/>
      <c r="M59" s="189"/>
      <c r="N59" s="189"/>
    </row>
    <row r="60" spans="1:14" ht="12.75">
      <c r="A60" s="189"/>
      <c r="B60" s="189"/>
      <c r="C60" s="189"/>
      <c r="D60" s="189"/>
      <c r="E60" s="189"/>
      <c r="F60" s="189"/>
      <c r="G60" s="189"/>
      <c r="H60" s="205"/>
      <c r="I60" s="205"/>
      <c r="J60" s="205"/>
      <c r="K60" s="189"/>
      <c r="L60" s="189"/>
      <c r="M60" s="189"/>
      <c r="N60" s="189"/>
    </row>
    <row r="61" spans="1:14" ht="12.75">
      <c r="A61" s="189"/>
      <c r="B61" s="189"/>
      <c r="C61" s="189"/>
      <c r="D61" s="189"/>
      <c r="E61" s="189"/>
      <c r="F61" s="189"/>
      <c r="G61" s="189"/>
      <c r="H61" s="205"/>
      <c r="I61" s="205"/>
      <c r="J61" s="205"/>
      <c r="K61" s="189"/>
      <c r="L61" s="189"/>
      <c r="M61" s="189"/>
      <c r="N61" s="189"/>
    </row>
    <row r="62" spans="1:14" ht="12.75">
      <c r="A62" s="189"/>
      <c r="B62" s="189"/>
      <c r="C62" s="189"/>
      <c r="D62" s="189"/>
      <c r="E62" s="189"/>
      <c r="F62" s="189"/>
      <c r="G62" s="189"/>
      <c r="H62" s="205"/>
      <c r="I62" s="205"/>
      <c r="J62" s="205"/>
      <c r="K62" s="189"/>
      <c r="L62" s="189"/>
      <c r="M62" s="189"/>
      <c r="N62" s="189"/>
    </row>
    <row r="63" spans="1:14" ht="12.75">
      <c r="A63" s="189"/>
      <c r="B63" s="189"/>
      <c r="C63" s="189"/>
      <c r="D63" s="189"/>
      <c r="E63" s="189"/>
      <c r="F63" s="189"/>
      <c r="G63" s="189"/>
      <c r="H63" s="205"/>
      <c r="I63" s="205"/>
      <c r="J63" s="205"/>
      <c r="K63" s="189"/>
      <c r="L63" s="189"/>
      <c r="M63" s="189"/>
      <c r="N63" s="189"/>
    </row>
    <row r="64" spans="1:14" ht="12.75">
      <c r="A64" s="189"/>
      <c r="B64" s="189"/>
      <c r="C64" s="189"/>
      <c r="D64" s="189"/>
      <c r="E64" s="189"/>
      <c r="F64" s="189"/>
      <c r="G64" s="189"/>
      <c r="H64" s="205"/>
      <c r="I64" s="205"/>
      <c r="J64" s="205"/>
      <c r="K64" s="189"/>
      <c r="L64" s="189"/>
      <c r="M64" s="189"/>
      <c r="N64" s="189"/>
    </row>
    <row r="65" spans="1:14" ht="12.75">
      <c r="A65" s="189"/>
      <c r="B65" s="189"/>
      <c r="C65" s="189"/>
      <c r="D65" s="189"/>
      <c r="E65" s="189"/>
      <c r="F65" s="189"/>
      <c r="G65" s="189"/>
      <c r="H65" s="205"/>
      <c r="I65" s="205"/>
      <c r="J65" s="205"/>
      <c r="K65" s="189"/>
      <c r="L65" s="189"/>
      <c r="M65" s="189"/>
      <c r="N65" s="189"/>
    </row>
    <row r="66" spans="1:14" ht="12.75">
      <c r="A66" s="189"/>
      <c r="B66" s="189"/>
      <c r="C66" s="189"/>
      <c r="D66" s="189"/>
      <c r="E66" s="189"/>
      <c r="F66" s="189"/>
      <c r="G66" s="189"/>
      <c r="H66" s="205"/>
      <c r="I66" s="205"/>
      <c r="J66" s="205"/>
      <c r="K66" s="189"/>
      <c r="L66" s="189"/>
      <c r="M66" s="189"/>
      <c r="N66" s="189"/>
    </row>
    <row r="67" spans="1:14" ht="12.75">
      <c r="A67" s="189"/>
      <c r="B67" s="189"/>
      <c r="C67" s="189"/>
      <c r="D67" s="189"/>
      <c r="E67" s="189"/>
      <c r="F67" s="189"/>
      <c r="G67" s="189"/>
      <c r="H67" s="205"/>
      <c r="I67" s="205"/>
      <c r="J67" s="205"/>
      <c r="K67" s="189"/>
      <c r="L67" s="189"/>
      <c r="M67" s="189"/>
      <c r="N67" s="189"/>
    </row>
    <row r="68" spans="1:14" ht="12.75">
      <c r="A68" s="189"/>
      <c r="B68" s="189"/>
      <c r="C68" s="189"/>
      <c r="D68" s="189"/>
      <c r="E68" s="189"/>
      <c r="F68" s="189"/>
      <c r="G68" s="189"/>
      <c r="H68" s="205"/>
      <c r="I68" s="205"/>
      <c r="J68" s="205"/>
      <c r="K68" s="189"/>
      <c r="L68" s="189"/>
      <c r="M68" s="189"/>
      <c r="N68" s="189"/>
    </row>
    <row r="69" spans="1:14" ht="12.75">
      <c r="A69" s="189"/>
      <c r="B69" s="189"/>
      <c r="C69" s="189"/>
      <c r="D69" s="189"/>
      <c r="E69" s="189"/>
      <c r="F69" s="189"/>
      <c r="G69" s="189"/>
      <c r="H69" s="205"/>
      <c r="I69" s="205"/>
      <c r="J69" s="205"/>
      <c r="K69" s="189"/>
      <c r="L69" s="189"/>
      <c r="M69" s="189"/>
      <c r="N69" s="189"/>
    </row>
    <row r="70" spans="1:14" ht="12.75">
      <c r="A70" s="189"/>
      <c r="B70" s="189"/>
      <c r="C70" s="189"/>
      <c r="D70" s="189"/>
      <c r="E70" s="189"/>
      <c r="F70" s="189"/>
      <c r="G70" s="189"/>
      <c r="H70" s="205"/>
      <c r="I70" s="205"/>
      <c r="J70" s="205"/>
      <c r="K70" s="189"/>
      <c r="L70" s="189"/>
      <c r="M70" s="189"/>
      <c r="N70" s="189"/>
    </row>
    <row r="71" spans="1:14" ht="12.75">
      <c r="A71" s="189"/>
      <c r="B71" s="189"/>
      <c r="C71" s="189"/>
      <c r="D71" s="189"/>
      <c r="E71" s="189"/>
      <c r="F71" s="189"/>
      <c r="G71" s="189"/>
      <c r="H71" s="205"/>
      <c r="I71" s="205"/>
      <c r="J71" s="205"/>
      <c r="K71" s="189"/>
      <c r="L71" s="189"/>
      <c r="M71" s="189"/>
      <c r="N71" s="189"/>
    </row>
    <row r="72" spans="1:14" ht="12.75">
      <c r="A72" s="189"/>
      <c r="B72" s="189"/>
      <c r="C72" s="189"/>
      <c r="D72" s="189"/>
      <c r="E72" s="189"/>
      <c r="F72" s="189"/>
      <c r="G72" s="189"/>
      <c r="H72" s="205"/>
      <c r="I72" s="205"/>
      <c r="J72" s="205"/>
      <c r="K72" s="189"/>
      <c r="L72" s="189"/>
      <c r="M72" s="189"/>
      <c r="N72" s="189"/>
    </row>
    <row r="73" spans="1:14" ht="12.75">
      <c r="A73" s="189"/>
      <c r="B73" s="189"/>
      <c r="C73" s="189"/>
      <c r="D73" s="189"/>
      <c r="E73" s="189"/>
      <c r="F73" s="189"/>
      <c r="G73" s="189"/>
      <c r="H73" s="205"/>
      <c r="I73" s="205"/>
      <c r="J73" s="205"/>
      <c r="K73" s="189"/>
      <c r="L73" s="189"/>
      <c r="M73" s="189"/>
      <c r="N73" s="189"/>
    </row>
    <row r="74" spans="1:14" ht="12.75">
      <c r="A74" s="189"/>
      <c r="B74" s="189"/>
      <c r="C74" s="189"/>
      <c r="D74" s="189"/>
      <c r="E74" s="189"/>
      <c r="F74" s="189"/>
      <c r="G74" s="189"/>
      <c r="H74" s="205"/>
      <c r="I74" s="205"/>
      <c r="J74" s="205"/>
      <c r="K74" s="189"/>
      <c r="L74" s="189"/>
      <c r="M74" s="189"/>
      <c r="N74" s="189"/>
    </row>
    <row r="75" spans="1:14" ht="12.75">
      <c r="A75" s="189"/>
      <c r="B75" s="189"/>
      <c r="C75" s="189"/>
      <c r="D75" s="189"/>
      <c r="E75" s="189"/>
      <c r="F75" s="189"/>
      <c r="G75" s="189"/>
      <c r="H75" s="205"/>
      <c r="I75" s="205"/>
      <c r="J75" s="205"/>
      <c r="K75" s="189"/>
      <c r="L75" s="189"/>
      <c r="M75" s="189"/>
      <c r="N75" s="189"/>
    </row>
    <row r="76" spans="1:14" ht="12.75">
      <c r="A76" s="189"/>
      <c r="B76" s="189"/>
      <c r="C76" s="189"/>
      <c r="D76" s="189"/>
      <c r="E76" s="189"/>
      <c r="F76" s="189"/>
      <c r="G76" s="189"/>
      <c r="H76" s="205"/>
      <c r="I76" s="205"/>
      <c r="J76" s="205"/>
      <c r="K76" s="189"/>
      <c r="L76" s="189"/>
      <c r="M76" s="189"/>
      <c r="N76" s="189"/>
    </row>
    <row r="77" spans="1:14" ht="12.75">
      <c r="A77" s="189"/>
      <c r="B77" s="189"/>
      <c r="C77" s="189"/>
      <c r="D77" s="189"/>
      <c r="E77" s="189"/>
      <c r="F77" s="189"/>
      <c r="G77" s="189"/>
      <c r="H77" s="205"/>
      <c r="I77" s="205"/>
      <c r="J77" s="205"/>
      <c r="K77" s="189"/>
      <c r="L77" s="189"/>
      <c r="M77" s="189"/>
      <c r="N77" s="189"/>
    </row>
    <row r="78" spans="1:14" ht="12.75">
      <c r="A78" s="189"/>
      <c r="B78" s="189"/>
      <c r="C78" s="189"/>
      <c r="D78" s="189"/>
      <c r="E78" s="189"/>
      <c r="F78" s="189"/>
      <c r="G78" s="189"/>
      <c r="H78" s="205"/>
      <c r="I78" s="205"/>
      <c r="J78" s="205"/>
      <c r="K78" s="189"/>
      <c r="L78" s="189"/>
      <c r="M78" s="189"/>
      <c r="N78" s="189"/>
    </row>
    <row r="79" spans="1:14" ht="12.75">
      <c r="A79" s="189"/>
      <c r="B79" s="189"/>
      <c r="C79" s="189"/>
      <c r="D79" s="189"/>
      <c r="E79" s="189"/>
      <c r="F79" s="189"/>
      <c r="G79" s="189"/>
      <c r="H79" s="205"/>
      <c r="I79" s="205"/>
      <c r="J79" s="205"/>
      <c r="K79" s="189"/>
      <c r="L79" s="189"/>
      <c r="M79" s="189"/>
      <c r="N79" s="189"/>
    </row>
    <row r="80" spans="1:14" ht="12.75">
      <c r="A80" s="189"/>
      <c r="B80" s="189"/>
      <c r="C80" s="189"/>
      <c r="D80" s="189"/>
      <c r="E80" s="189"/>
      <c r="F80" s="189"/>
      <c r="G80" s="189"/>
      <c r="H80" s="205"/>
      <c r="I80" s="205"/>
      <c r="J80" s="205"/>
      <c r="K80" s="189"/>
      <c r="L80" s="189"/>
      <c r="M80" s="189"/>
      <c r="N80" s="189"/>
    </row>
    <row r="81" spans="1:14" ht="12.75">
      <c r="A81" s="189"/>
      <c r="B81" s="189"/>
      <c r="C81" s="189"/>
      <c r="D81" s="189"/>
      <c r="E81" s="189"/>
      <c r="F81" s="189"/>
      <c r="G81" s="189"/>
      <c r="H81" s="205"/>
      <c r="I81" s="205"/>
      <c r="J81" s="205"/>
      <c r="K81" s="189"/>
      <c r="L81" s="189"/>
      <c r="M81" s="189"/>
      <c r="N81" s="189"/>
    </row>
    <row r="82" spans="1:14" ht="12.75">
      <c r="A82" s="189"/>
      <c r="B82" s="189"/>
      <c r="C82" s="189"/>
      <c r="D82" s="189"/>
      <c r="E82" s="189"/>
      <c r="F82" s="189"/>
      <c r="G82" s="189"/>
      <c r="H82" s="205"/>
      <c r="I82" s="205"/>
      <c r="J82" s="205"/>
      <c r="K82" s="189"/>
      <c r="L82" s="189"/>
      <c r="M82" s="189"/>
      <c r="N82" s="189"/>
    </row>
    <row r="83" spans="1:14" ht="12.75">
      <c r="A83" s="189"/>
      <c r="B83" s="189"/>
      <c r="C83" s="189"/>
      <c r="D83" s="189"/>
      <c r="E83" s="189"/>
      <c r="F83" s="189"/>
      <c r="G83" s="189"/>
      <c r="H83" s="205"/>
      <c r="I83" s="205"/>
      <c r="J83" s="205"/>
      <c r="K83" s="189"/>
      <c r="L83" s="189"/>
      <c r="M83" s="189"/>
      <c r="N83" s="189"/>
    </row>
    <row r="84" spans="1:14" ht="12.75">
      <c r="A84" s="189"/>
      <c r="B84" s="189"/>
      <c r="C84" s="189"/>
      <c r="D84" s="189"/>
      <c r="E84" s="189"/>
      <c r="F84" s="189"/>
      <c r="G84" s="189"/>
      <c r="H84" s="205"/>
      <c r="I84" s="205"/>
      <c r="J84" s="205"/>
      <c r="K84" s="189"/>
      <c r="L84" s="189"/>
      <c r="M84" s="189"/>
      <c r="N84" s="189"/>
    </row>
    <row r="85" spans="1:14" ht="12.75">
      <c r="A85" s="189"/>
      <c r="B85" s="189"/>
      <c r="C85" s="189"/>
      <c r="D85" s="189"/>
      <c r="E85" s="189"/>
      <c r="F85" s="189"/>
      <c r="G85" s="189"/>
      <c r="H85" s="205"/>
      <c r="I85" s="205"/>
      <c r="J85" s="205"/>
      <c r="K85" s="189"/>
      <c r="L85" s="189"/>
      <c r="M85" s="189"/>
      <c r="N85" s="189"/>
    </row>
    <row r="86" spans="1:14" ht="12.75">
      <c r="A86" s="189"/>
      <c r="B86" s="189"/>
      <c r="C86" s="189"/>
      <c r="D86" s="189"/>
      <c r="E86" s="189"/>
      <c r="F86" s="189"/>
      <c r="G86" s="189"/>
      <c r="H86" s="205"/>
      <c r="I86" s="205"/>
      <c r="J86" s="205"/>
      <c r="K86" s="189"/>
      <c r="L86" s="189"/>
      <c r="M86" s="189"/>
      <c r="N86" s="189"/>
    </row>
    <row r="87" spans="1:14" ht="12.75">
      <c r="A87" s="189"/>
      <c r="B87" s="189"/>
      <c r="C87" s="189"/>
      <c r="D87" s="189"/>
      <c r="E87" s="189"/>
      <c r="F87" s="189"/>
      <c r="G87" s="189"/>
      <c r="H87" s="205"/>
      <c r="I87" s="205"/>
      <c r="J87" s="205"/>
      <c r="K87" s="189"/>
      <c r="L87" s="189"/>
      <c r="M87" s="189"/>
      <c r="N87" s="189"/>
    </row>
    <row r="88" spans="1:14" ht="12.75">
      <c r="A88" s="189"/>
      <c r="B88" s="189"/>
      <c r="C88" s="189"/>
      <c r="D88" s="189"/>
      <c r="E88" s="189"/>
      <c r="F88" s="189"/>
      <c r="G88" s="189"/>
      <c r="H88" s="205"/>
      <c r="I88" s="205"/>
      <c r="J88" s="205"/>
      <c r="K88" s="189"/>
      <c r="L88" s="189"/>
      <c r="M88" s="189"/>
      <c r="N88" s="189"/>
    </row>
    <row r="89" spans="1:14" ht="12.75">
      <c r="A89" s="189"/>
      <c r="B89" s="189"/>
      <c r="C89" s="189"/>
      <c r="D89" s="189"/>
      <c r="E89" s="189"/>
      <c r="F89" s="189"/>
      <c r="G89" s="189"/>
      <c r="H89" s="205"/>
      <c r="I89" s="205"/>
      <c r="J89" s="205"/>
      <c r="K89" s="189"/>
      <c r="L89" s="189"/>
      <c r="M89" s="189"/>
      <c r="N89" s="189"/>
    </row>
    <row r="90" spans="1:14" ht="12.75">
      <c r="A90" s="189"/>
      <c r="B90" s="189"/>
      <c r="C90" s="189"/>
      <c r="D90" s="189"/>
      <c r="E90" s="189"/>
      <c r="F90" s="189"/>
      <c r="G90" s="189"/>
      <c r="H90" s="205"/>
      <c r="I90" s="205"/>
      <c r="J90" s="205"/>
      <c r="K90" s="189"/>
      <c r="L90" s="189"/>
      <c r="M90" s="189"/>
      <c r="N90" s="189"/>
    </row>
    <row r="91" spans="1:14" ht="12.75">
      <c r="A91" s="189"/>
      <c r="B91" s="189"/>
      <c r="C91" s="189"/>
      <c r="D91" s="189"/>
      <c r="E91" s="189"/>
      <c r="F91" s="189"/>
      <c r="G91" s="189"/>
      <c r="H91" s="205"/>
      <c r="I91" s="205"/>
      <c r="J91" s="205"/>
      <c r="K91" s="189"/>
      <c r="L91" s="189"/>
      <c r="M91" s="189"/>
      <c r="N91" s="189"/>
    </row>
    <row r="92" spans="1:14" ht="12.75">
      <c r="A92" s="189"/>
      <c r="B92" s="189"/>
      <c r="C92" s="189"/>
      <c r="D92" s="189"/>
      <c r="E92" s="189"/>
      <c r="F92" s="189"/>
      <c r="G92" s="189"/>
      <c r="H92" s="205"/>
      <c r="I92" s="205"/>
      <c r="J92" s="205"/>
      <c r="K92" s="189"/>
      <c r="L92" s="189"/>
      <c r="M92" s="189"/>
      <c r="N92" s="189"/>
    </row>
    <row r="93" spans="1:14" ht="12.75">
      <c r="A93" s="189"/>
      <c r="B93" s="189"/>
      <c r="C93" s="189"/>
      <c r="D93" s="189"/>
      <c r="E93" s="189"/>
      <c r="F93" s="189"/>
      <c r="G93" s="189"/>
      <c r="H93" s="205"/>
      <c r="I93" s="205"/>
      <c r="J93" s="205"/>
      <c r="K93" s="189"/>
      <c r="L93" s="189"/>
      <c r="M93" s="189"/>
      <c r="N93" s="189"/>
    </row>
    <row r="94" spans="1:14" ht="12.75">
      <c r="A94" s="189"/>
      <c r="B94" s="189"/>
      <c r="C94" s="189"/>
      <c r="D94" s="189"/>
      <c r="E94" s="189"/>
      <c r="F94" s="189"/>
      <c r="G94" s="189"/>
      <c r="H94" s="205"/>
      <c r="I94" s="205"/>
      <c r="J94" s="205"/>
      <c r="K94" s="189"/>
      <c r="L94" s="189"/>
      <c r="M94" s="189"/>
      <c r="N94" s="189"/>
    </row>
    <row r="95" spans="1:14" ht="12.75">
      <c r="A95" s="189"/>
      <c r="B95" s="189"/>
      <c r="C95" s="189"/>
      <c r="D95" s="189"/>
      <c r="E95" s="189"/>
      <c r="F95" s="189"/>
      <c r="G95" s="189"/>
      <c r="H95" s="205"/>
      <c r="I95" s="205"/>
      <c r="J95" s="205"/>
      <c r="K95" s="189"/>
      <c r="L95" s="189"/>
      <c r="M95" s="189"/>
      <c r="N95" s="189"/>
    </row>
    <row r="96" spans="1:14" ht="12.75">
      <c r="A96" s="189"/>
      <c r="B96" s="189"/>
      <c r="C96" s="189"/>
      <c r="D96" s="189"/>
      <c r="E96" s="189"/>
      <c r="F96" s="189"/>
      <c r="G96" s="189"/>
      <c r="H96" s="205"/>
      <c r="I96" s="205"/>
      <c r="J96" s="205"/>
      <c r="K96" s="189"/>
      <c r="L96" s="189"/>
      <c r="M96" s="189"/>
      <c r="N96" s="189"/>
    </row>
    <row r="97" spans="1:14" ht="12.75">
      <c r="A97" s="189"/>
      <c r="B97" s="189"/>
      <c r="C97" s="189"/>
      <c r="D97" s="189"/>
      <c r="E97" s="189"/>
      <c r="F97" s="189"/>
      <c r="G97" s="189"/>
      <c r="H97" s="205"/>
      <c r="I97" s="205"/>
      <c r="J97" s="205"/>
      <c r="K97" s="189"/>
      <c r="L97" s="189"/>
      <c r="M97" s="189"/>
      <c r="N97" s="189"/>
    </row>
    <row r="98" spans="1:14" ht="12.75">
      <c r="A98" s="189"/>
      <c r="B98" s="189"/>
      <c r="C98" s="189"/>
      <c r="D98" s="189"/>
      <c r="E98" s="189"/>
      <c r="F98" s="189"/>
      <c r="G98" s="189"/>
      <c r="H98" s="205"/>
      <c r="I98" s="205"/>
      <c r="J98" s="205"/>
      <c r="K98" s="189"/>
      <c r="L98" s="189"/>
      <c r="M98" s="189"/>
      <c r="N98" s="189"/>
    </row>
    <row r="99" spans="1:14" ht="12.75">
      <c r="A99" s="189"/>
      <c r="B99" s="189"/>
      <c r="C99" s="189"/>
      <c r="D99" s="189"/>
      <c r="E99" s="189"/>
      <c r="F99" s="189"/>
      <c r="G99" s="189"/>
      <c r="H99" s="205"/>
      <c r="I99" s="205"/>
      <c r="J99" s="205"/>
      <c r="K99" s="189"/>
      <c r="L99" s="189"/>
      <c r="M99" s="189"/>
      <c r="N99" s="189"/>
    </row>
    <row r="100" spans="1:14" ht="12.75">
      <c r="A100" s="189"/>
      <c r="B100" s="189"/>
      <c r="C100" s="189"/>
      <c r="D100" s="189"/>
      <c r="E100" s="189"/>
      <c r="F100" s="189"/>
      <c r="G100" s="189"/>
      <c r="H100" s="205"/>
      <c r="I100" s="205"/>
      <c r="J100" s="205"/>
      <c r="K100" s="189"/>
      <c r="L100" s="189"/>
      <c r="M100" s="189"/>
      <c r="N100" s="189"/>
    </row>
    <row r="101" spans="1:14" ht="12.75">
      <c r="A101" s="189"/>
      <c r="B101" s="189"/>
      <c r="C101" s="189"/>
      <c r="D101" s="189"/>
      <c r="E101" s="189"/>
      <c r="F101" s="189"/>
      <c r="G101" s="189"/>
      <c r="H101" s="205"/>
      <c r="I101" s="205"/>
      <c r="J101" s="205"/>
      <c r="K101" s="189"/>
      <c r="L101" s="189"/>
      <c r="M101" s="189"/>
      <c r="N101" s="189"/>
    </row>
    <row r="102" spans="1:14" ht="12.75">
      <c r="A102" s="189"/>
      <c r="B102" s="189"/>
      <c r="C102" s="189"/>
      <c r="D102" s="189"/>
      <c r="E102" s="189"/>
      <c r="F102" s="189"/>
      <c r="G102" s="189"/>
      <c r="H102" s="205"/>
      <c r="I102" s="205"/>
      <c r="J102" s="205"/>
      <c r="K102" s="189"/>
      <c r="L102" s="189"/>
      <c r="M102" s="189"/>
      <c r="N102" s="189"/>
    </row>
    <row r="103" spans="1:14" ht="12.75">
      <c r="A103" s="189"/>
      <c r="B103" s="189"/>
      <c r="C103" s="189"/>
      <c r="D103" s="189"/>
      <c r="E103" s="189"/>
      <c r="F103" s="189"/>
      <c r="G103" s="189"/>
      <c r="H103" s="205"/>
      <c r="I103" s="205"/>
      <c r="J103" s="205"/>
      <c r="K103" s="189"/>
      <c r="L103" s="189"/>
      <c r="M103" s="189"/>
      <c r="N103" s="189"/>
    </row>
    <row r="104" spans="1:14" ht="12.75">
      <c r="A104" s="189"/>
      <c r="B104" s="189"/>
      <c r="C104" s="189"/>
      <c r="D104" s="189"/>
      <c r="E104" s="189"/>
      <c r="F104" s="189"/>
      <c r="G104" s="189"/>
      <c r="H104" s="205"/>
      <c r="I104" s="205"/>
      <c r="J104" s="205"/>
      <c r="K104" s="189"/>
      <c r="L104" s="189"/>
      <c r="M104" s="189"/>
      <c r="N104" s="189"/>
    </row>
    <row r="105" spans="1:14" ht="12.75">
      <c r="A105" s="189"/>
      <c r="B105" s="189"/>
      <c r="C105" s="189"/>
      <c r="D105" s="189"/>
      <c r="E105" s="189"/>
      <c r="F105" s="189"/>
      <c r="G105" s="189"/>
      <c r="H105" s="205"/>
      <c r="I105" s="205"/>
      <c r="J105" s="205"/>
      <c r="K105" s="189"/>
      <c r="L105" s="189"/>
      <c r="M105" s="189"/>
      <c r="N105" s="189"/>
    </row>
    <row r="106" spans="1:14" ht="12.75">
      <c r="A106" s="189"/>
      <c r="B106" s="189"/>
      <c r="C106" s="189"/>
      <c r="D106" s="189"/>
      <c r="E106" s="189"/>
      <c r="F106" s="189"/>
      <c r="G106" s="189"/>
      <c r="H106" s="205"/>
      <c r="I106" s="205"/>
      <c r="J106" s="205"/>
      <c r="K106" s="189"/>
      <c r="L106" s="189"/>
      <c r="M106" s="189"/>
      <c r="N106" s="189"/>
    </row>
    <row r="107" spans="1:14" ht="12.75">
      <c r="A107" s="189"/>
      <c r="B107" s="189"/>
      <c r="C107" s="189"/>
      <c r="D107" s="189"/>
      <c r="E107" s="189"/>
      <c r="F107" s="189"/>
      <c r="G107" s="189"/>
      <c r="H107" s="205"/>
      <c r="I107" s="205"/>
      <c r="J107" s="205"/>
      <c r="K107" s="189"/>
      <c r="L107" s="189"/>
      <c r="M107" s="189"/>
      <c r="N107" s="189"/>
    </row>
    <row r="108" spans="1:14" ht="12.75">
      <c r="A108" s="189"/>
      <c r="B108" s="189"/>
      <c r="C108" s="189"/>
      <c r="D108" s="189"/>
      <c r="E108" s="189"/>
      <c r="F108" s="189"/>
      <c r="G108" s="189"/>
      <c r="H108" s="205"/>
      <c r="I108" s="205"/>
      <c r="J108" s="205"/>
      <c r="K108" s="189"/>
      <c r="L108" s="189"/>
      <c r="M108" s="189"/>
      <c r="N108" s="189"/>
    </row>
    <row r="109" spans="1:14" ht="12.75">
      <c r="A109" s="189"/>
      <c r="B109" s="189"/>
      <c r="C109" s="189"/>
      <c r="D109" s="189"/>
      <c r="E109" s="189"/>
      <c r="F109" s="189"/>
      <c r="G109" s="189"/>
      <c r="H109" s="205"/>
      <c r="I109" s="205"/>
      <c r="J109" s="205"/>
      <c r="K109" s="189"/>
      <c r="L109" s="189"/>
      <c r="M109" s="189"/>
      <c r="N109" s="189"/>
    </row>
    <row r="110" spans="1:14" ht="12.75">
      <c r="A110" s="189"/>
      <c r="B110" s="189"/>
      <c r="C110" s="189"/>
      <c r="D110" s="189"/>
      <c r="E110" s="189"/>
      <c r="F110" s="189"/>
      <c r="G110" s="189"/>
      <c r="H110" s="205"/>
      <c r="I110" s="205"/>
      <c r="J110" s="205"/>
      <c r="K110" s="189"/>
      <c r="L110" s="189"/>
      <c r="M110" s="189"/>
      <c r="N110" s="189"/>
    </row>
    <row r="111" spans="1:14" ht="12.75">
      <c r="A111" s="189"/>
      <c r="B111" s="189"/>
      <c r="C111" s="189"/>
      <c r="D111" s="189"/>
      <c r="E111" s="189"/>
      <c r="F111" s="189"/>
      <c r="G111" s="189"/>
      <c r="H111" s="205"/>
      <c r="I111" s="205"/>
      <c r="J111" s="205"/>
      <c r="K111" s="189"/>
      <c r="L111" s="189"/>
      <c r="M111" s="189"/>
      <c r="N111" s="189"/>
    </row>
    <row r="112" spans="1:14" ht="12.75">
      <c r="A112" s="189"/>
      <c r="B112" s="189"/>
      <c r="C112" s="189"/>
      <c r="D112" s="189"/>
      <c r="E112" s="189"/>
      <c r="F112" s="189"/>
      <c r="G112" s="189"/>
      <c r="H112" s="205"/>
      <c r="I112" s="205"/>
      <c r="J112" s="205"/>
      <c r="K112" s="189"/>
      <c r="L112" s="189"/>
      <c r="M112" s="189"/>
      <c r="N112" s="189"/>
    </row>
    <row r="113" spans="1:14" ht="12.75">
      <c r="A113" s="189"/>
      <c r="B113" s="189"/>
      <c r="C113" s="189"/>
      <c r="D113" s="189"/>
      <c r="E113" s="189"/>
      <c r="F113" s="189"/>
      <c r="G113" s="189"/>
      <c r="H113" s="205"/>
      <c r="I113" s="205"/>
      <c r="J113" s="205"/>
      <c r="K113" s="189"/>
      <c r="L113" s="189"/>
      <c r="M113" s="189"/>
      <c r="N113" s="189"/>
    </row>
    <row r="114" spans="1:14" ht="12.75">
      <c r="A114" s="189"/>
      <c r="B114" s="189"/>
      <c r="C114" s="189"/>
      <c r="D114" s="189"/>
      <c r="E114" s="189"/>
      <c r="F114" s="189"/>
      <c r="G114" s="189"/>
      <c r="H114" s="205"/>
      <c r="I114" s="205"/>
      <c r="J114" s="205"/>
      <c r="K114" s="189"/>
      <c r="L114" s="189"/>
      <c r="M114" s="189"/>
      <c r="N114" s="189"/>
    </row>
    <row r="115" spans="1:14" ht="12.75">
      <c r="A115" s="189"/>
      <c r="B115" s="189"/>
      <c r="C115" s="189"/>
      <c r="D115" s="189"/>
      <c r="E115" s="189"/>
      <c r="F115" s="189"/>
      <c r="G115" s="189"/>
      <c r="H115" s="205"/>
      <c r="I115" s="205"/>
      <c r="J115" s="205"/>
      <c r="K115" s="189"/>
      <c r="L115" s="189"/>
      <c r="M115" s="189"/>
      <c r="N115" s="189"/>
    </row>
    <row r="116" spans="1:14" ht="12.75">
      <c r="A116" s="189"/>
      <c r="B116" s="189"/>
      <c r="C116" s="189"/>
      <c r="D116" s="189"/>
      <c r="E116" s="189"/>
      <c r="F116" s="189"/>
      <c r="G116" s="189"/>
      <c r="H116" s="205"/>
      <c r="I116" s="205"/>
      <c r="J116" s="205"/>
      <c r="K116" s="189"/>
      <c r="L116" s="189"/>
      <c r="M116" s="189"/>
      <c r="N116" s="189"/>
    </row>
    <row r="117" spans="1:14" ht="12.75">
      <c r="A117" s="189"/>
      <c r="B117" s="189"/>
      <c r="C117" s="189"/>
      <c r="D117" s="189"/>
      <c r="E117" s="189"/>
      <c r="F117" s="189"/>
      <c r="G117" s="189"/>
      <c r="H117" s="205"/>
      <c r="I117" s="205"/>
      <c r="J117" s="205"/>
      <c r="K117" s="189"/>
      <c r="L117" s="189"/>
      <c r="M117" s="189"/>
      <c r="N117" s="189"/>
    </row>
    <row r="118" spans="1:14" ht="12.75">
      <c r="A118" s="189"/>
      <c r="B118" s="189"/>
      <c r="C118" s="189"/>
      <c r="D118" s="189"/>
      <c r="E118" s="189"/>
      <c r="F118" s="189"/>
      <c r="G118" s="189"/>
      <c r="H118" s="205"/>
      <c r="I118" s="205"/>
      <c r="J118" s="205"/>
      <c r="K118" s="189"/>
      <c r="L118" s="189"/>
      <c r="M118" s="189"/>
      <c r="N118" s="189"/>
    </row>
    <row r="119" spans="1:14" ht="12.75">
      <c r="A119" s="189"/>
      <c r="B119" s="189"/>
      <c r="C119" s="189"/>
      <c r="D119" s="189"/>
      <c r="E119" s="189"/>
      <c r="F119" s="189"/>
      <c r="G119" s="189"/>
      <c r="H119" s="205"/>
      <c r="I119" s="205"/>
      <c r="J119" s="205"/>
      <c r="K119" s="189"/>
      <c r="L119" s="189"/>
      <c r="M119" s="189"/>
      <c r="N119" s="189"/>
    </row>
    <row r="120" spans="1:14" ht="12.75">
      <c r="A120" s="189"/>
      <c r="B120" s="189"/>
      <c r="C120" s="189"/>
      <c r="D120" s="189"/>
      <c r="E120" s="189"/>
      <c r="F120" s="189"/>
      <c r="G120" s="189"/>
      <c r="H120" s="205"/>
      <c r="I120" s="205"/>
      <c r="J120" s="205"/>
      <c r="K120" s="189"/>
      <c r="L120" s="189"/>
      <c r="M120" s="189"/>
      <c r="N120" s="189"/>
    </row>
    <row r="121" spans="1:14" ht="12.75">
      <c r="A121" s="189"/>
      <c r="B121" s="189"/>
      <c r="C121" s="189"/>
      <c r="D121" s="189"/>
      <c r="E121" s="189"/>
      <c r="F121" s="189"/>
      <c r="G121" s="189"/>
      <c r="H121" s="205"/>
      <c r="I121" s="205"/>
      <c r="J121" s="205"/>
      <c r="K121" s="189"/>
      <c r="L121" s="189"/>
      <c r="M121" s="189"/>
      <c r="N121" s="189"/>
    </row>
    <row r="122" spans="1:14" ht="12.75">
      <c r="A122" s="189"/>
      <c r="B122" s="189"/>
      <c r="C122" s="189"/>
      <c r="D122" s="189"/>
      <c r="E122" s="189"/>
      <c r="F122" s="189"/>
      <c r="G122" s="189"/>
      <c r="H122" s="205"/>
      <c r="I122" s="205"/>
      <c r="J122" s="205"/>
      <c r="K122" s="189"/>
      <c r="L122" s="189"/>
      <c r="M122" s="189"/>
      <c r="N122" s="189"/>
    </row>
    <row r="123" spans="1:14" ht="12.75">
      <c r="A123" s="189"/>
      <c r="B123" s="189"/>
      <c r="C123" s="189"/>
      <c r="D123" s="189"/>
      <c r="E123" s="189"/>
      <c r="F123" s="189"/>
      <c r="G123" s="189"/>
      <c r="H123" s="205"/>
      <c r="I123" s="205"/>
      <c r="J123" s="205"/>
      <c r="K123" s="189"/>
      <c r="L123" s="189"/>
      <c r="M123" s="189"/>
      <c r="N123" s="189"/>
    </row>
    <row r="124" spans="1:14" ht="12.75">
      <c r="A124" s="189"/>
      <c r="B124" s="189"/>
      <c r="C124" s="189"/>
      <c r="D124" s="189"/>
      <c r="E124" s="189"/>
      <c r="F124" s="189"/>
      <c r="G124" s="189"/>
      <c r="H124" s="205"/>
      <c r="I124" s="205"/>
      <c r="J124" s="205"/>
      <c r="K124" s="189"/>
      <c r="L124" s="189"/>
      <c r="M124" s="189"/>
      <c r="N124" s="189"/>
    </row>
    <row r="125" spans="1:14" ht="12.75">
      <c r="A125" s="189"/>
      <c r="B125" s="189"/>
      <c r="C125" s="189"/>
      <c r="D125" s="189"/>
      <c r="E125" s="189"/>
      <c r="F125" s="189"/>
      <c r="G125" s="189"/>
      <c r="H125" s="205"/>
      <c r="I125" s="205"/>
      <c r="J125" s="205"/>
      <c r="K125" s="189"/>
      <c r="L125" s="189"/>
      <c r="M125" s="189"/>
      <c r="N125" s="189"/>
    </row>
    <row r="126" spans="1:14" ht="12.75">
      <c r="A126" s="189"/>
      <c r="B126" s="189"/>
      <c r="C126" s="189"/>
      <c r="D126" s="189"/>
      <c r="E126" s="189"/>
      <c r="F126" s="189"/>
      <c r="G126" s="189"/>
      <c r="H126" s="205"/>
      <c r="I126" s="205"/>
      <c r="J126" s="205"/>
      <c r="K126" s="189"/>
      <c r="L126" s="189"/>
      <c r="M126" s="189"/>
      <c r="N126" s="189"/>
    </row>
    <row r="127" spans="1:14" ht="12.75">
      <c r="A127" s="189"/>
      <c r="B127" s="189"/>
      <c r="C127" s="189"/>
      <c r="D127" s="189"/>
      <c r="E127" s="189"/>
      <c r="F127" s="189"/>
      <c r="G127" s="189"/>
      <c r="H127" s="205"/>
      <c r="I127" s="205"/>
      <c r="J127" s="205"/>
      <c r="K127" s="189"/>
      <c r="L127" s="189"/>
      <c r="M127" s="189"/>
      <c r="N127" s="189"/>
    </row>
    <row r="128" spans="1:14" ht="12.75">
      <c r="A128" s="189"/>
      <c r="B128" s="189"/>
      <c r="C128" s="189"/>
      <c r="D128" s="189"/>
      <c r="E128" s="189"/>
      <c r="F128" s="189"/>
      <c r="G128" s="189"/>
      <c r="H128" s="205"/>
      <c r="I128" s="205"/>
      <c r="J128" s="205"/>
      <c r="K128" s="189"/>
      <c r="L128" s="189"/>
      <c r="M128" s="189"/>
      <c r="N128" s="189"/>
    </row>
    <row r="129" spans="1:14" ht="12.75">
      <c r="A129" s="189"/>
      <c r="B129" s="189"/>
      <c r="C129" s="189"/>
      <c r="D129" s="189"/>
      <c r="E129" s="189"/>
      <c r="F129" s="189"/>
      <c r="G129" s="189"/>
      <c r="H129" s="205"/>
      <c r="I129" s="205"/>
      <c r="J129" s="205"/>
      <c r="K129" s="189"/>
      <c r="L129" s="189"/>
      <c r="M129" s="189"/>
      <c r="N129" s="189"/>
    </row>
    <row r="130" spans="8:10" ht="12.75">
      <c r="H130" s="235"/>
      <c r="I130" s="235"/>
      <c r="J130" s="235"/>
    </row>
    <row r="131" spans="8:10" ht="12.75">
      <c r="H131" s="235"/>
      <c r="I131" s="235"/>
      <c r="J131" s="235"/>
    </row>
    <row r="132" spans="8:10" ht="12.75">
      <c r="H132" s="235"/>
      <c r="I132" s="235"/>
      <c r="J132" s="235"/>
    </row>
    <row r="133" spans="8:10" ht="12.75">
      <c r="H133" s="235"/>
      <c r="I133" s="235"/>
      <c r="J133" s="235"/>
    </row>
    <row r="134" spans="8:10" ht="12.75">
      <c r="H134" s="235"/>
      <c r="I134" s="235"/>
      <c r="J134" s="235"/>
    </row>
    <row r="135" spans="8:10" ht="12.75">
      <c r="H135" s="235"/>
      <c r="I135" s="235"/>
      <c r="J135" s="235"/>
    </row>
    <row r="136" spans="8:10" ht="12.75">
      <c r="H136" s="235"/>
      <c r="I136" s="235"/>
      <c r="J136" s="235"/>
    </row>
    <row r="137" spans="8:10" ht="12.75">
      <c r="H137" s="235"/>
      <c r="I137" s="235"/>
      <c r="J137" s="235"/>
    </row>
    <row r="138" spans="8:10" ht="12.75">
      <c r="H138" s="235"/>
      <c r="I138" s="235"/>
      <c r="J138" s="235"/>
    </row>
    <row r="139" spans="8:10" ht="12.75">
      <c r="H139" s="235"/>
      <c r="I139" s="235"/>
      <c r="J139" s="235"/>
    </row>
    <row r="140" spans="8:10" ht="12.75">
      <c r="H140" s="235"/>
      <c r="I140" s="235"/>
      <c r="J140" s="235"/>
    </row>
    <row r="141" spans="8:10" ht="12.75">
      <c r="H141" s="235"/>
      <c r="I141" s="235"/>
      <c r="J141" s="235"/>
    </row>
    <row r="142" spans="8:10" ht="12.75">
      <c r="H142" s="235"/>
      <c r="I142" s="235"/>
      <c r="J142" s="235"/>
    </row>
    <row r="143" spans="8:10" ht="12.75">
      <c r="H143" s="235"/>
      <c r="I143" s="235"/>
      <c r="J143" s="235"/>
    </row>
    <row r="144" spans="8:10" ht="12.75">
      <c r="H144" s="235"/>
      <c r="I144" s="235"/>
      <c r="J144" s="235"/>
    </row>
    <row r="145" spans="8:10" ht="12.75">
      <c r="H145" s="235"/>
      <c r="I145" s="235"/>
      <c r="J145" s="235"/>
    </row>
    <row r="146" spans="8:10" ht="12.75">
      <c r="H146" s="235"/>
      <c r="I146" s="235"/>
      <c r="J146" s="235"/>
    </row>
    <row r="147" spans="8:10" ht="12.75">
      <c r="H147" s="235"/>
      <c r="I147" s="235"/>
      <c r="J147" s="235"/>
    </row>
    <row r="148" spans="8:10" ht="12.75">
      <c r="H148" s="235"/>
      <c r="I148" s="235"/>
      <c r="J148" s="235"/>
    </row>
    <row r="149" spans="8:10" ht="12.75">
      <c r="H149" s="235"/>
      <c r="I149" s="235"/>
      <c r="J149" s="235"/>
    </row>
    <row r="150" spans="8:10" ht="12.75">
      <c r="H150" s="235"/>
      <c r="I150" s="235"/>
      <c r="J150" s="235"/>
    </row>
    <row r="151" spans="8:10" ht="12.75">
      <c r="H151" s="235"/>
      <c r="I151" s="235"/>
      <c r="J151" s="235"/>
    </row>
    <row r="152" spans="8:10" ht="12.75">
      <c r="H152" s="235"/>
      <c r="I152" s="235"/>
      <c r="J152" s="235"/>
    </row>
    <row r="153" spans="8:10" ht="12.75">
      <c r="H153" s="235"/>
      <c r="I153" s="235"/>
      <c r="J153" s="235"/>
    </row>
  </sheetData>
  <sheetProtection/>
  <mergeCells count="11">
    <mergeCell ref="E9:E11"/>
    <mergeCell ref="A1:G1"/>
    <mergeCell ref="A2:G2"/>
    <mergeCell ref="A3:G3"/>
    <mergeCell ref="A4:G4"/>
    <mergeCell ref="B8:D8"/>
    <mergeCell ref="C9:D9"/>
    <mergeCell ref="F9:G9"/>
    <mergeCell ref="B6:G6"/>
    <mergeCell ref="B7:G7"/>
    <mergeCell ref="B9:B11"/>
  </mergeCells>
  <printOptions horizontalCentered="1"/>
  <pageMargins left="0.984251968503937" right="0.984251968503937" top="0.5905511811023623" bottom="0.1968503937007874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"/>
  <dimension ref="A1:K315"/>
  <sheetViews>
    <sheetView view="pageBreakPreview" zoomScaleSheetLayoutView="100" zoomScalePageLayoutView="0" workbookViewId="0" topLeftCell="A1">
      <selection activeCell="H13" sqref="H13"/>
    </sheetView>
  </sheetViews>
  <sheetFormatPr defaultColWidth="9.00390625" defaultRowHeight="12.75"/>
  <cols>
    <col min="1" max="1" width="19.375" style="93" customWidth="1"/>
    <col min="2" max="2" width="11.375" style="93" customWidth="1"/>
    <col min="3" max="3" width="11.00390625" style="93" customWidth="1"/>
    <col min="4" max="4" width="10.875" style="93" customWidth="1"/>
    <col min="5" max="5" width="10.625" style="93" customWidth="1"/>
    <col min="6" max="6" width="11.25390625" style="93" customWidth="1"/>
    <col min="7" max="7" width="10.375" style="93" customWidth="1"/>
    <col min="8" max="8" width="11.75390625" style="93" customWidth="1"/>
    <col min="9" max="9" width="10.25390625" style="93" customWidth="1"/>
    <col min="10" max="10" width="11.625" style="93" customWidth="1"/>
    <col min="11" max="16384" width="9.125" style="93" customWidth="1"/>
  </cols>
  <sheetData>
    <row r="1" spans="1:10" ht="12.75">
      <c r="A1" s="324" t="s">
        <v>129</v>
      </c>
      <c r="B1" s="324"/>
      <c r="C1" s="324"/>
      <c r="D1" s="324"/>
      <c r="E1" s="324"/>
      <c r="F1" s="324"/>
      <c r="G1" s="324"/>
      <c r="H1" s="324"/>
      <c r="I1" s="324"/>
      <c r="J1" s="324"/>
    </row>
    <row r="2" spans="1:10" ht="12.75">
      <c r="A2" s="325" t="s">
        <v>174</v>
      </c>
      <c r="B2" s="325"/>
      <c r="C2" s="325"/>
      <c r="D2" s="325"/>
      <c r="E2" s="325"/>
      <c r="F2" s="325"/>
      <c r="G2" s="325"/>
      <c r="H2" s="325"/>
      <c r="I2" s="325"/>
      <c r="J2" s="325"/>
    </row>
    <row r="3" spans="1:10" ht="15.75">
      <c r="A3" s="336" t="s">
        <v>85</v>
      </c>
      <c r="B3" s="336"/>
      <c r="C3" s="336"/>
      <c r="D3" s="336"/>
      <c r="E3" s="336"/>
      <c r="F3" s="336"/>
      <c r="G3" s="336"/>
      <c r="H3" s="336"/>
      <c r="I3" s="336"/>
      <c r="J3" s="336"/>
    </row>
    <row r="4" spans="1:10" ht="15.75">
      <c r="A4" s="336" t="s">
        <v>98</v>
      </c>
      <c r="B4" s="336"/>
      <c r="C4" s="336"/>
      <c r="D4" s="336"/>
      <c r="E4" s="336"/>
      <c r="F4" s="336"/>
      <c r="G4" s="336"/>
      <c r="H4" s="336"/>
      <c r="I4" s="336"/>
      <c r="J4" s="336"/>
    </row>
    <row r="5" spans="1:11" ht="12.75">
      <c r="A5" s="214"/>
      <c r="B5" s="265"/>
      <c r="C5" s="265"/>
      <c r="D5" s="214"/>
      <c r="E5" s="214"/>
      <c r="F5" s="214"/>
      <c r="G5" s="281"/>
      <c r="H5" s="281"/>
      <c r="I5" s="281"/>
      <c r="J5" s="199" t="s">
        <v>161</v>
      </c>
      <c r="K5" s="189"/>
    </row>
    <row r="6" spans="1:11" ht="12.75" customHeight="1">
      <c r="A6" s="267"/>
      <c r="B6" s="348" t="s">
        <v>99</v>
      </c>
      <c r="C6" s="349"/>
      <c r="D6" s="349"/>
      <c r="E6" s="349"/>
      <c r="F6" s="349"/>
      <c r="G6" s="356"/>
      <c r="H6" s="366" t="s">
        <v>86</v>
      </c>
      <c r="I6" s="367"/>
      <c r="J6" s="368"/>
      <c r="K6" s="189"/>
    </row>
    <row r="7" spans="1:11" ht="12.75" customHeight="1">
      <c r="A7" s="200"/>
      <c r="B7" s="350" t="s">
        <v>118</v>
      </c>
      <c r="C7" s="351"/>
      <c r="D7" s="351"/>
      <c r="E7" s="351"/>
      <c r="F7" s="351"/>
      <c r="G7" s="355"/>
      <c r="H7" s="363" t="s">
        <v>100</v>
      </c>
      <c r="I7" s="364"/>
      <c r="J7" s="365"/>
      <c r="K7" s="189"/>
    </row>
    <row r="8" spans="1:11" ht="12.75" customHeight="1">
      <c r="A8" s="200"/>
      <c r="B8" s="357" t="s">
        <v>64</v>
      </c>
      <c r="C8" s="358"/>
      <c r="D8" s="358"/>
      <c r="E8" s="270" t="str">
        <f>'стор3 '!$A$49</f>
        <v>у т. ч. у червні</v>
      </c>
      <c r="F8" s="271"/>
      <c r="G8" s="272"/>
      <c r="H8" s="350" t="s">
        <v>83</v>
      </c>
      <c r="I8" s="351"/>
      <c r="J8" s="355"/>
      <c r="K8" s="189"/>
    </row>
    <row r="9" spans="1:11" ht="12.75" customHeight="1">
      <c r="A9" s="200"/>
      <c r="B9" s="340" t="s">
        <v>108</v>
      </c>
      <c r="C9" s="357" t="s">
        <v>58</v>
      </c>
      <c r="D9" s="359"/>
      <c r="E9" s="340" t="s">
        <v>108</v>
      </c>
      <c r="F9" s="357" t="s">
        <v>58</v>
      </c>
      <c r="G9" s="359"/>
      <c r="H9" s="269" t="s">
        <v>108</v>
      </c>
      <c r="I9" s="357" t="s">
        <v>66</v>
      </c>
      <c r="J9" s="359"/>
      <c r="K9" s="189"/>
    </row>
    <row r="10" spans="1:11" ht="12.75" customHeight="1">
      <c r="A10" s="200"/>
      <c r="B10" s="341"/>
      <c r="C10" s="229" t="s">
        <v>141</v>
      </c>
      <c r="D10" s="230" t="s">
        <v>65</v>
      </c>
      <c r="E10" s="341"/>
      <c r="F10" s="221" t="s">
        <v>141</v>
      </c>
      <c r="G10" s="201" t="s">
        <v>65</v>
      </c>
      <c r="H10" s="269" t="s">
        <v>67</v>
      </c>
      <c r="I10" s="229" t="s">
        <v>141</v>
      </c>
      <c r="J10" s="202" t="s">
        <v>65</v>
      </c>
      <c r="K10" s="189"/>
    </row>
    <row r="11" spans="1:11" ht="12.75" customHeight="1">
      <c r="A11" s="236"/>
      <c r="B11" s="342"/>
      <c r="C11" s="231" t="s">
        <v>142</v>
      </c>
      <c r="D11" s="231" t="s">
        <v>84</v>
      </c>
      <c r="E11" s="342"/>
      <c r="F11" s="204" t="s">
        <v>142</v>
      </c>
      <c r="G11" s="232" t="s">
        <v>68</v>
      </c>
      <c r="H11" s="282" t="str">
        <f>'стор3 '!$A$52</f>
        <v>червня</v>
      </c>
      <c r="I11" s="231" t="s">
        <v>142</v>
      </c>
      <c r="J11" s="204" t="s">
        <v>68</v>
      </c>
      <c r="K11" s="189"/>
    </row>
    <row r="12" spans="1:11" ht="12.75" customHeight="1">
      <c r="A12" s="206"/>
      <c r="B12" s="110"/>
      <c r="C12" s="110"/>
      <c r="D12" s="283"/>
      <c r="E12" s="110"/>
      <c r="F12" s="110"/>
      <c r="G12" s="110"/>
      <c r="H12" s="110"/>
      <c r="I12" s="259"/>
      <c r="J12" s="259"/>
      <c r="K12" s="189"/>
    </row>
    <row r="13" spans="1:11" ht="12.75" customHeight="1">
      <c r="A13" s="208" t="s">
        <v>14</v>
      </c>
      <c r="B13" s="209">
        <f aca="true" t="shared" si="0" ref="B13:J13">SUM(B15:B41)</f>
        <v>1348226291</v>
      </c>
      <c r="C13" s="284">
        <f t="shared" si="0"/>
        <v>1109169317</v>
      </c>
      <c r="D13" s="285">
        <f>SUM(D15:D41)</f>
        <v>239056974</v>
      </c>
      <c r="E13" s="209">
        <f>SUM(E15:E41)</f>
        <v>75969306</v>
      </c>
      <c r="F13" s="284">
        <f t="shared" si="0"/>
        <v>61849748</v>
      </c>
      <c r="G13" s="284">
        <f t="shared" si="0"/>
        <v>14119558</v>
      </c>
      <c r="H13" s="209">
        <f t="shared" si="0"/>
        <v>177939945</v>
      </c>
      <c r="I13" s="284">
        <f t="shared" si="0"/>
        <v>160783230</v>
      </c>
      <c r="J13" s="284">
        <f t="shared" si="0"/>
        <v>17156715</v>
      </c>
      <c r="K13" s="189"/>
    </row>
    <row r="14" spans="1:11" ht="12.75" customHeight="1">
      <c r="A14" s="194" t="s">
        <v>47</v>
      </c>
      <c r="B14" s="209"/>
      <c r="C14" s="131"/>
      <c r="D14" s="131"/>
      <c r="E14" s="209"/>
      <c r="F14" s="131"/>
      <c r="G14" s="131"/>
      <c r="H14" s="209"/>
      <c r="I14" s="131"/>
      <c r="J14" s="131"/>
      <c r="K14" s="189"/>
    </row>
    <row r="15" spans="1:11" ht="12.75" customHeight="1">
      <c r="A15" s="194" t="s">
        <v>16</v>
      </c>
      <c r="B15" s="131">
        <f>C15+D15</f>
        <v>22946297</v>
      </c>
      <c r="C15" s="132">
        <v>20481534</v>
      </c>
      <c r="D15" s="132">
        <v>2464763</v>
      </c>
      <c r="E15" s="131">
        <f>F15+G15</f>
        <v>2605413</v>
      </c>
      <c r="F15" s="131">
        <v>2280212</v>
      </c>
      <c r="G15" s="131">
        <v>325201</v>
      </c>
      <c r="H15" s="131">
        <f>I15+J15</f>
        <v>4080341</v>
      </c>
      <c r="I15" s="286">
        <v>3516233</v>
      </c>
      <c r="J15" s="286">
        <v>564108</v>
      </c>
      <c r="K15" s="189"/>
    </row>
    <row r="16" spans="1:11" ht="12.75" customHeight="1">
      <c r="A16" s="194" t="s">
        <v>17</v>
      </c>
      <c r="B16" s="131">
        <f aca="true" t="shared" si="1" ref="B16:B39">C16+D16</f>
        <v>36691893</v>
      </c>
      <c r="C16" s="132">
        <v>28918604</v>
      </c>
      <c r="D16" s="132">
        <v>7773289</v>
      </c>
      <c r="E16" s="131">
        <f aca="true" t="shared" si="2" ref="E16:E39">F16+G16</f>
        <v>1852220</v>
      </c>
      <c r="F16" s="131">
        <v>1157384</v>
      </c>
      <c r="G16" s="131">
        <v>694836</v>
      </c>
      <c r="H16" s="131">
        <f aca="true" t="shared" si="3" ref="H16:H39">I16+J16</f>
        <v>1865956</v>
      </c>
      <c r="I16" s="286">
        <v>1604471</v>
      </c>
      <c r="J16" s="286">
        <v>261485</v>
      </c>
      <c r="K16" s="189"/>
    </row>
    <row r="17" spans="1:11" ht="12.75" customHeight="1">
      <c r="A17" s="194" t="s">
        <v>18</v>
      </c>
      <c r="B17" s="131">
        <f t="shared" si="1"/>
        <v>20442966</v>
      </c>
      <c r="C17" s="132">
        <v>16876731</v>
      </c>
      <c r="D17" s="132">
        <v>3566235</v>
      </c>
      <c r="E17" s="131">
        <f t="shared" si="2"/>
        <v>1534645</v>
      </c>
      <c r="F17" s="131">
        <v>1337562</v>
      </c>
      <c r="G17" s="131">
        <v>197083</v>
      </c>
      <c r="H17" s="131">
        <f t="shared" si="3"/>
        <v>1166831</v>
      </c>
      <c r="I17" s="286">
        <v>1066058</v>
      </c>
      <c r="J17" s="286">
        <v>100773</v>
      </c>
      <c r="K17" s="189"/>
    </row>
    <row r="18" spans="1:11" ht="12.75" customHeight="1">
      <c r="A18" s="194" t="s">
        <v>19</v>
      </c>
      <c r="B18" s="131">
        <f t="shared" si="1"/>
        <v>107915973</v>
      </c>
      <c r="C18" s="132">
        <v>98234519</v>
      </c>
      <c r="D18" s="132">
        <v>9681454</v>
      </c>
      <c r="E18" s="131">
        <f t="shared" si="2"/>
        <v>4168516</v>
      </c>
      <c r="F18" s="131">
        <v>3837053</v>
      </c>
      <c r="G18" s="131">
        <v>331463</v>
      </c>
      <c r="H18" s="131">
        <f t="shared" si="3"/>
        <v>7157174</v>
      </c>
      <c r="I18" s="286">
        <v>7062983</v>
      </c>
      <c r="J18" s="286">
        <v>94191</v>
      </c>
      <c r="K18" s="189"/>
    </row>
    <row r="19" spans="1:11" ht="12.75" customHeight="1">
      <c r="A19" s="194" t="s">
        <v>20</v>
      </c>
      <c r="B19" s="131">
        <f t="shared" si="1"/>
        <v>243172522</v>
      </c>
      <c r="C19" s="132">
        <v>233982056</v>
      </c>
      <c r="D19" s="132">
        <v>9190466</v>
      </c>
      <c r="E19" s="131">
        <f t="shared" si="2"/>
        <v>12127218</v>
      </c>
      <c r="F19" s="131">
        <v>11998388</v>
      </c>
      <c r="G19" s="131">
        <v>128830</v>
      </c>
      <c r="H19" s="131">
        <f t="shared" si="3"/>
        <v>51969450</v>
      </c>
      <c r="I19" s="286">
        <v>49468206</v>
      </c>
      <c r="J19" s="286">
        <v>2501244</v>
      </c>
      <c r="K19" s="189"/>
    </row>
    <row r="20" spans="1:11" ht="12.75" customHeight="1">
      <c r="A20" s="194" t="s">
        <v>21</v>
      </c>
      <c r="B20" s="131">
        <f t="shared" si="1"/>
        <v>27325168</v>
      </c>
      <c r="C20" s="132">
        <v>21805943</v>
      </c>
      <c r="D20" s="132">
        <v>5519225</v>
      </c>
      <c r="E20" s="131">
        <f t="shared" si="2"/>
        <v>549380</v>
      </c>
      <c r="F20" s="131">
        <v>531232</v>
      </c>
      <c r="G20" s="131">
        <v>18148</v>
      </c>
      <c r="H20" s="131">
        <f t="shared" si="3"/>
        <v>6151840</v>
      </c>
      <c r="I20" s="286">
        <v>4376047</v>
      </c>
      <c r="J20" s="286">
        <v>1775793</v>
      </c>
      <c r="K20" s="189"/>
    </row>
    <row r="21" spans="1:11" ht="12.75" customHeight="1">
      <c r="A21" s="194" t="s">
        <v>22</v>
      </c>
      <c r="B21" s="131">
        <f t="shared" si="1"/>
        <v>14967209</v>
      </c>
      <c r="C21" s="132">
        <v>7203562</v>
      </c>
      <c r="D21" s="132">
        <v>7763647</v>
      </c>
      <c r="E21" s="131">
        <f t="shared" si="2"/>
        <v>672061</v>
      </c>
      <c r="F21" s="131">
        <v>254268</v>
      </c>
      <c r="G21" s="131">
        <v>417793</v>
      </c>
      <c r="H21" s="131">
        <f t="shared" si="3"/>
        <v>523436</v>
      </c>
      <c r="I21" s="286">
        <v>986902</v>
      </c>
      <c r="J21" s="286">
        <v>-463466</v>
      </c>
      <c r="K21" s="189"/>
    </row>
    <row r="22" spans="1:11" ht="12.75" customHeight="1">
      <c r="A22" s="194" t="s">
        <v>23</v>
      </c>
      <c r="B22" s="131">
        <f t="shared" si="1"/>
        <v>42968267</v>
      </c>
      <c r="C22" s="132">
        <v>39429645</v>
      </c>
      <c r="D22" s="132">
        <v>3538622</v>
      </c>
      <c r="E22" s="131">
        <f t="shared" si="2"/>
        <v>2721884</v>
      </c>
      <c r="F22" s="131">
        <v>2501369</v>
      </c>
      <c r="G22" s="131">
        <v>220515</v>
      </c>
      <c r="H22" s="131">
        <f t="shared" si="3"/>
        <v>4399374</v>
      </c>
      <c r="I22" s="286">
        <v>4203277</v>
      </c>
      <c r="J22" s="286">
        <v>196097</v>
      </c>
      <c r="K22" s="189"/>
    </row>
    <row r="23" spans="1:11" ht="12.75" customHeight="1">
      <c r="A23" s="194" t="s">
        <v>24</v>
      </c>
      <c r="B23" s="131">
        <f t="shared" si="1"/>
        <v>53214973</v>
      </c>
      <c r="C23" s="132">
        <v>23230138</v>
      </c>
      <c r="D23" s="132">
        <v>29984835</v>
      </c>
      <c r="E23" s="131">
        <f t="shared" si="2"/>
        <v>7878303</v>
      </c>
      <c r="F23" s="131">
        <v>2986780</v>
      </c>
      <c r="G23" s="131">
        <v>4891523</v>
      </c>
      <c r="H23" s="131">
        <f t="shared" si="3"/>
        <v>7164247</v>
      </c>
      <c r="I23" s="286">
        <v>3431337</v>
      </c>
      <c r="J23" s="286">
        <v>3732910</v>
      </c>
      <c r="K23" s="189"/>
    </row>
    <row r="24" spans="1:11" ht="12.75" customHeight="1">
      <c r="A24" s="194" t="s">
        <v>25</v>
      </c>
      <c r="B24" s="131">
        <f t="shared" si="1"/>
        <v>49725569</v>
      </c>
      <c r="C24" s="132">
        <v>32052787</v>
      </c>
      <c r="D24" s="132">
        <v>17672782</v>
      </c>
      <c r="E24" s="131">
        <f t="shared" si="2"/>
        <v>905333</v>
      </c>
      <c r="F24" s="131">
        <v>783905</v>
      </c>
      <c r="G24" s="131">
        <v>121428</v>
      </c>
      <c r="H24" s="131">
        <f t="shared" si="3"/>
        <v>7934597</v>
      </c>
      <c r="I24" s="286">
        <v>5974467</v>
      </c>
      <c r="J24" s="286">
        <v>1960130</v>
      </c>
      <c r="K24" s="189"/>
    </row>
    <row r="25" spans="1:11" ht="12.75" customHeight="1">
      <c r="A25" s="194" t="s">
        <v>26</v>
      </c>
      <c r="B25" s="131">
        <f t="shared" si="1"/>
        <v>29527406</v>
      </c>
      <c r="C25" s="132">
        <v>27154755</v>
      </c>
      <c r="D25" s="132">
        <v>2372651</v>
      </c>
      <c r="E25" s="131">
        <f t="shared" si="2"/>
        <v>690669</v>
      </c>
      <c r="F25" s="131">
        <v>529525</v>
      </c>
      <c r="G25" s="131">
        <v>161144</v>
      </c>
      <c r="H25" s="131">
        <f t="shared" si="3"/>
        <v>3358919</v>
      </c>
      <c r="I25" s="286">
        <v>3083564</v>
      </c>
      <c r="J25" s="286">
        <v>275355</v>
      </c>
      <c r="K25" s="189"/>
    </row>
    <row r="26" spans="1:11" ht="12.75" customHeight="1">
      <c r="A26" s="194" t="s">
        <v>27</v>
      </c>
      <c r="B26" s="131">
        <f t="shared" si="1"/>
        <v>96205548</v>
      </c>
      <c r="C26" s="132">
        <v>84208629</v>
      </c>
      <c r="D26" s="132">
        <v>11996919</v>
      </c>
      <c r="E26" s="131">
        <f t="shared" si="2"/>
        <v>14630654</v>
      </c>
      <c r="F26" s="131">
        <v>11085058</v>
      </c>
      <c r="G26" s="131">
        <v>3545596</v>
      </c>
      <c r="H26" s="131">
        <f t="shared" si="3"/>
        <v>13371015</v>
      </c>
      <c r="I26" s="286">
        <v>12369006</v>
      </c>
      <c r="J26" s="286">
        <v>1002009</v>
      </c>
      <c r="K26" s="189"/>
    </row>
    <row r="27" spans="1:11" ht="12.75" customHeight="1">
      <c r="A27" s="194" t="s">
        <v>28</v>
      </c>
      <c r="B27" s="131">
        <f t="shared" si="1"/>
        <v>55838002</v>
      </c>
      <c r="C27" s="132">
        <v>46421967</v>
      </c>
      <c r="D27" s="132">
        <v>9416035</v>
      </c>
      <c r="E27" s="131">
        <f t="shared" si="2"/>
        <v>2254076</v>
      </c>
      <c r="F27" s="131">
        <v>1493871</v>
      </c>
      <c r="G27" s="251">
        <v>760205</v>
      </c>
      <c r="H27" s="131">
        <f t="shared" si="3"/>
        <v>2689822</v>
      </c>
      <c r="I27" s="286">
        <v>2108511</v>
      </c>
      <c r="J27" s="286">
        <v>581311</v>
      </c>
      <c r="K27" s="189"/>
    </row>
    <row r="28" spans="1:11" ht="12.75" customHeight="1">
      <c r="A28" s="194" t="s">
        <v>29</v>
      </c>
      <c r="B28" s="131">
        <f t="shared" si="1"/>
        <v>12246131</v>
      </c>
      <c r="C28" s="132">
        <v>10564658</v>
      </c>
      <c r="D28" s="132">
        <v>1681473</v>
      </c>
      <c r="E28" s="131">
        <f>F28+G28</f>
        <v>460024</v>
      </c>
      <c r="F28" s="131">
        <v>434397</v>
      </c>
      <c r="G28" s="251">
        <v>25627</v>
      </c>
      <c r="H28" s="131">
        <f t="shared" si="3"/>
        <v>1151658</v>
      </c>
      <c r="I28" s="286">
        <v>916929</v>
      </c>
      <c r="J28" s="286">
        <v>234729</v>
      </c>
      <c r="K28" s="189"/>
    </row>
    <row r="29" spans="1:11" ht="12.75" customHeight="1">
      <c r="A29" s="194" t="s">
        <v>30</v>
      </c>
      <c r="B29" s="131">
        <f t="shared" si="1"/>
        <v>16436991</v>
      </c>
      <c r="C29" s="132">
        <v>15168654</v>
      </c>
      <c r="D29" s="132">
        <v>1268337</v>
      </c>
      <c r="E29" s="131">
        <f t="shared" si="2"/>
        <v>1570842</v>
      </c>
      <c r="F29" s="131">
        <v>1333348</v>
      </c>
      <c r="G29" s="131">
        <v>237494</v>
      </c>
      <c r="H29" s="131">
        <f t="shared" si="3"/>
        <v>645287</v>
      </c>
      <c r="I29" s="286">
        <v>773889</v>
      </c>
      <c r="J29" s="286">
        <v>-128602</v>
      </c>
      <c r="K29" s="189"/>
    </row>
    <row r="30" spans="1:11" ht="12.75" customHeight="1">
      <c r="A30" s="194" t="s">
        <v>31</v>
      </c>
      <c r="B30" s="131">
        <f t="shared" si="1"/>
        <v>50773855</v>
      </c>
      <c r="C30" s="132">
        <v>35684713</v>
      </c>
      <c r="D30" s="132">
        <v>15089142</v>
      </c>
      <c r="E30" s="131">
        <f t="shared" si="2"/>
        <v>6068668</v>
      </c>
      <c r="F30" s="131">
        <v>5522923</v>
      </c>
      <c r="G30" s="131">
        <v>545745</v>
      </c>
      <c r="H30" s="131">
        <f t="shared" si="3"/>
        <v>2326401</v>
      </c>
      <c r="I30" s="286">
        <v>1973510</v>
      </c>
      <c r="J30" s="286">
        <v>352891</v>
      </c>
      <c r="K30" s="189"/>
    </row>
    <row r="31" spans="1:11" ht="12.75" customHeight="1">
      <c r="A31" s="194" t="s">
        <v>32</v>
      </c>
      <c r="B31" s="131">
        <f t="shared" si="1"/>
        <v>33350011</v>
      </c>
      <c r="C31" s="132">
        <v>23461866</v>
      </c>
      <c r="D31" s="132">
        <v>9888145</v>
      </c>
      <c r="E31" s="131">
        <f t="shared" si="2"/>
        <v>995116</v>
      </c>
      <c r="F31" s="131">
        <v>987686</v>
      </c>
      <c r="G31" s="131">
        <v>7430</v>
      </c>
      <c r="H31" s="131">
        <f t="shared" si="3"/>
        <v>5158174</v>
      </c>
      <c r="I31" s="286">
        <v>3304099</v>
      </c>
      <c r="J31" s="286">
        <v>1854075</v>
      </c>
      <c r="K31" s="189"/>
    </row>
    <row r="32" spans="1:11" ht="12.75" customHeight="1">
      <c r="A32" s="194" t="s">
        <v>33</v>
      </c>
      <c r="B32" s="131">
        <f t="shared" si="1"/>
        <v>90342141</v>
      </c>
      <c r="C32" s="132">
        <v>67030804</v>
      </c>
      <c r="D32" s="132">
        <v>23311337</v>
      </c>
      <c r="E32" s="131">
        <f t="shared" si="2"/>
        <v>391741</v>
      </c>
      <c r="F32" s="131">
        <v>380100</v>
      </c>
      <c r="G32" s="131">
        <v>11641</v>
      </c>
      <c r="H32" s="131">
        <f t="shared" si="3"/>
        <v>3275245</v>
      </c>
      <c r="I32" s="286">
        <v>3286193</v>
      </c>
      <c r="J32" s="286">
        <v>-10948</v>
      </c>
      <c r="K32" s="189"/>
    </row>
    <row r="33" spans="1:11" ht="12.75" customHeight="1">
      <c r="A33" s="194" t="s">
        <v>34</v>
      </c>
      <c r="B33" s="131">
        <f t="shared" si="1"/>
        <v>21498579</v>
      </c>
      <c r="C33" s="132">
        <v>12749746</v>
      </c>
      <c r="D33" s="132">
        <v>8748833</v>
      </c>
      <c r="E33" s="131">
        <f t="shared" si="2"/>
        <v>1258571</v>
      </c>
      <c r="F33" s="131">
        <v>705615</v>
      </c>
      <c r="G33" s="131">
        <v>552956</v>
      </c>
      <c r="H33" s="131">
        <f t="shared" si="3"/>
        <v>6191234</v>
      </c>
      <c r="I33" s="286">
        <v>3503179</v>
      </c>
      <c r="J33" s="286">
        <v>2688055</v>
      </c>
      <c r="K33" s="189"/>
    </row>
    <row r="34" spans="1:11" ht="12.75" customHeight="1">
      <c r="A34" s="194" t="s">
        <v>35</v>
      </c>
      <c r="B34" s="131">
        <f t="shared" si="1"/>
        <v>145367225</v>
      </c>
      <c r="C34" s="132">
        <v>118818277</v>
      </c>
      <c r="D34" s="132">
        <v>26548948</v>
      </c>
      <c r="E34" s="131">
        <f t="shared" si="2"/>
        <v>4231112</v>
      </c>
      <c r="F34" s="131">
        <v>4177745</v>
      </c>
      <c r="G34" s="131">
        <v>53367</v>
      </c>
      <c r="H34" s="131">
        <f t="shared" si="3"/>
        <v>-93733</v>
      </c>
      <c r="I34" s="286">
        <v>2092952</v>
      </c>
      <c r="J34" s="286">
        <v>-2186685</v>
      </c>
      <c r="K34" s="189"/>
    </row>
    <row r="35" spans="1:11" ht="12.75" customHeight="1">
      <c r="A35" s="194" t="s">
        <v>36</v>
      </c>
      <c r="B35" s="131">
        <f t="shared" si="1"/>
        <v>16673745</v>
      </c>
      <c r="C35" s="132">
        <v>14594539</v>
      </c>
      <c r="D35" s="132">
        <v>2079206</v>
      </c>
      <c r="E35" s="131">
        <f t="shared" si="2"/>
        <v>505122</v>
      </c>
      <c r="F35" s="131">
        <v>422201</v>
      </c>
      <c r="G35" s="131">
        <v>82921</v>
      </c>
      <c r="H35" s="131">
        <f t="shared" si="3"/>
        <v>3295702</v>
      </c>
      <c r="I35" s="286">
        <v>2877448</v>
      </c>
      <c r="J35" s="286">
        <v>418254</v>
      </c>
      <c r="K35" s="189"/>
    </row>
    <row r="36" spans="1:11" ht="12.75" customHeight="1">
      <c r="A36" s="194" t="s">
        <v>37</v>
      </c>
      <c r="B36" s="131">
        <f t="shared" si="1"/>
        <v>35380049</v>
      </c>
      <c r="C36" s="132">
        <v>26667454</v>
      </c>
      <c r="D36" s="132">
        <v>8712595</v>
      </c>
      <c r="E36" s="131">
        <f t="shared" si="2"/>
        <v>404427</v>
      </c>
      <c r="F36" s="131">
        <v>373168</v>
      </c>
      <c r="G36" s="131">
        <v>31259</v>
      </c>
      <c r="H36" s="131">
        <f t="shared" si="3"/>
        <v>3263710</v>
      </c>
      <c r="I36" s="286">
        <v>2668855</v>
      </c>
      <c r="J36" s="286">
        <v>594855</v>
      </c>
      <c r="K36" s="189"/>
    </row>
    <row r="37" spans="1:11" ht="12.75" customHeight="1">
      <c r="A37" s="194" t="s">
        <v>38</v>
      </c>
      <c r="B37" s="131">
        <f t="shared" si="1"/>
        <v>48869882</v>
      </c>
      <c r="C37" s="132">
        <v>37507778</v>
      </c>
      <c r="D37" s="132">
        <v>11362104</v>
      </c>
      <c r="E37" s="131">
        <f t="shared" si="2"/>
        <v>1897378</v>
      </c>
      <c r="F37" s="131">
        <v>1465971</v>
      </c>
      <c r="G37" s="131">
        <v>431407</v>
      </c>
      <c r="H37" s="131">
        <f t="shared" si="3"/>
        <v>4910006</v>
      </c>
      <c r="I37" s="286">
        <v>4161792</v>
      </c>
      <c r="J37" s="286">
        <v>748214</v>
      </c>
      <c r="K37" s="189"/>
    </row>
    <row r="38" spans="1:11" ht="12.75" customHeight="1">
      <c r="A38" s="194" t="s">
        <v>39</v>
      </c>
      <c r="B38" s="131">
        <f t="shared" si="1"/>
        <v>9961338</v>
      </c>
      <c r="C38" s="132">
        <v>6792737</v>
      </c>
      <c r="D38" s="132">
        <v>3168601</v>
      </c>
      <c r="E38" s="131">
        <f t="shared" si="2"/>
        <v>981547</v>
      </c>
      <c r="F38" s="131">
        <v>689698</v>
      </c>
      <c r="G38" s="131">
        <v>291849</v>
      </c>
      <c r="H38" s="131">
        <f t="shared" si="3"/>
        <v>150304</v>
      </c>
      <c r="I38" s="286">
        <v>215018</v>
      </c>
      <c r="J38" s="286">
        <v>-64714</v>
      </c>
      <c r="K38" s="189"/>
    </row>
    <row r="39" spans="1:11" ht="12.75" customHeight="1">
      <c r="A39" s="194" t="s">
        <v>40</v>
      </c>
      <c r="B39" s="131">
        <f t="shared" si="1"/>
        <v>28357834</v>
      </c>
      <c r="C39" s="132">
        <v>22131999</v>
      </c>
      <c r="D39" s="132">
        <v>6225835</v>
      </c>
      <c r="E39" s="131">
        <f t="shared" si="2"/>
        <v>1994693</v>
      </c>
      <c r="F39" s="131">
        <v>1960821</v>
      </c>
      <c r="G39" s="131">
        <v>33872</v>
      </c>
      <c r="H39" s="131">
        <f t="shared" si="3"/>
        <v>6461204</v>
      </c>
      <c r="I39" s="286">
        <v>6399191</v>
      </c>
      <c r="J39" s="286">
        <v>62013</v>
      </c>
      <c r="K39" s="189"/>
    </row>
    <row r="40" spans="1:11" ht="12.75" customHeight="1">
      <c r="A40" s="194" t="s">
        <v>41</v>
      </c>
      <c r="B40" s="131">
        <f>C40+0</f>
        <v>36818734</v>
      </c>
      <c r="C40" s="132">
        <v>36818734</v>
      </c>
      <c r="D40" s="260" t="s">
        <v>144</v>
      </c>
      <c r="E40" s="131">
        <f>F40+0</f>
        <v>2574038</v>
      </c>
      <c r="F40" s="131">
        <v>2574038</v>
      </c>
      <c r="G40" s="260" t="s">
        <v>144</v>
      </c>
      <c r="H40" s="131">
        <f>I40+0</f>
        <v>28414110</v>
      </c>
      <c r="I40" s="286">
        <v>28414110</v>
      </c>
      <c r="J40" s="260" t="s">
        <v>144</v>
      </c>
      <c r="K40" s="189"/>
    </row>
    <row r="41" spans="1:11" ht="12.75" customHeight="1">
      <c r="A41" s="214" t="s">
        <v>42</v>
      </c>
      <c r="B41" s="287">
        <f>C41+D41</f>
        <v>1207983</v>
      </c>
      <c r="C41" s="279">
        <v>1176488</v>
      </c>
      <c r="D41" s="279">
        <v>31495</v>
      </c>
      <c r="E41" s="287">
        <f>F41+G41</f>
        <v>45655</v>
      </c>
      <c r="F41" s="287">
        <v>45430</v>
      </c>
      <c r="G41" s="253">
        <v>225</v>
      </c>
      <c r="H41" s="287">
        <f>I41+J41</f>
        <v>957641</v>
      </c>
      <c r="I41" s="288">
        <v>945003</v>
      </c>
      <c r="J41" s="253">
        <v>12638</v>
      </c>
      <c r="K41" s="189"/>
    </row>
    <row r="42" spans="1:11" ht="12.75" customHeight="1">
      <c r="A42" s="171" t="s">
        <v>119</v>
      </c>
      <c r="B42" s="194"/>
      <c r="C42" s="194"/>
      <c r="D42" s="289"/>
      <c r="E42" s="110"/>
      <c r="F42" s="289"/>
      <c r="G42" s="289"/>
      <c r="H42" s="189"/>
      <c r="I42" s="189"/>
      <c r="J42" s="189"/>
      <c r="K42" s="189"/>
    </row>
    <row r="43" spans="1:11" ht="12.75" customHeight="1">
      <c r="A43" s="290"/>
      <c r="B43" s="291"/>
      <c r="C43" s="291"/>
      <c r="D43" s="291"/>
      <c r="E43" s="110"/>
      <c r="F43" s="291"/>
      <c r="G43" s="291"/>
      <c r="H43" s="189"/>
      <c r="I43" s="189"/>
      <c r="J43" s="189"/>
      <c r="K43" s="189"/>
    </row>
    <row r="44" spans="1:11" ht="12.75">
      <c r="A44" s="291"/>
      <c r="B44" s="291"/>
      <c r="C44" s="291"/>
      <c r="D44" s="291"/>
      <c r="E44" s="110"/>
      <c r="F44" s="291"/>
      <c r="G44" s="291"/>
      <c r="H44" s="189"/>
      <c r="I44" s="189"/>
      <c r="J44" s="189"/>
      <c r="K44" s="189"/>
    </row>
    <row r="45" spans="1:11" ht="12.75">
      <c r="A45" s="292"/>
      <c r="B45" s="292"/>
      <c r="C45" s="292"/>
      <c r="D45" s="292"/>
      <c r="E45" s="110"/>
      <c r="F45" s="292"/>
      <c r="G45" s="292"/>
      <c r="H45" s="205"/>
      <c r="I45" s="205"/>
      <c r="J45" s="205"/>
      <c r="K45" s="189"/>
    </row>
    <row r="46" spans="1:11" ht="12.75">
      <c r="A46" s="205"/>
      <c r="B46" s="205"/>
      <c r="C46" s="205"/>
      <c r="D46" s="205"/>
      <c r="E46" s="110"/>
      <c r="F46" s="205"/>
      <c r="G46" s="205"/>
      <c r="H46" s="205"/>
      <c r="I46" s="205"/>
      <c r="J46" s="205"/>
      <c r="K46" s="189"/>
    </row>
    <row r="47" spans="1:11" ht="12.75">
      <c r="A47" s="208"/>
      <c r="B47" s="190"/>
      <c r="C47" s="293"/>
      <c r="D47" s="293"/>
      <c r="E47" s="110"/>
      <c r="F47" s="190"/>
      <c r="G47" s="190"/>
      <c r="H47" s="190"/>
      <c r="I47" s="190"/>
      <c r="J47" s="190"/>
      <c r="K47" s="189"/>
    </row>
    <row r="48" spans="1:11" ht="12.75">
      <c r="A48" s="206"/>
      <c r="B48" s="190"/>
      <c r="C48" s="293"/>
      <c r="D48" s="293"/>
      <c r="E48" s="190"/>
      <c r="F48" s="190"/>
      <c r="G48" s="190"/>
      <c r="H48" s="190"/>
      <c r="I48" s="190"/>
      <c r="J48" s="190"/>
      <c r="K48" s="189"/>
    </row>
    <row r="49" spans="1:11" ht="12.75">
      <c r="A49" s="206"/>
      <c r="B49" s="294"/>
      <c r="C49" s="266"/>
      <c r="D49" s="266"/>
      <c r="E49" s="266"/>
      <c r="F49" s="266"/>
      <c r="G49" s="295"/>
      <c r="H49" s="295"/>
      <c r="I49" s="295"/>
      <c r="J49" s="295"/>
      <c r="K49" s="189"/>
    </row>
    <row r="50" spans="1:11" ht="12.75">
      <c r="A50" s="206"/>
      <c r="B50" s="294"/>
      <c r="C50" s="266"/>
      <c r="D50" s="266"/>
      <c r="E50" s="266"/>
      <c r="F50" s="266"/>
      <c r="G50" s="295"/>
      <c r="H50" s="295"/>
      <c r="I50" s="295"/>
      <c r="J50" s="295"/>
      <c r="K50" s="189"/>
    </row>
    <row r="51" spans="1:11" ht="12.75">
      <c r="A51" s="206"/>
      <c r="B51" s="250"/>
      <c r="C51" s="283"/>
      <c r="D51" s="266"/>
      <c r="E51" s="266"/>
      <c r="F51" s="266"/>
      <c r="G51" s="295"/>
      <c r="H51" s="205"/>
      <c r="I51" s="205"/>
      <c r="J51" s="266"/>
      <c r="K51" s="189"/>
    </row>
    <row r="52" spans="1:11" ht="12.75">
      <c r="A52" s="206"/>
      <c r="B52" s="294"/>
      <c r="C52" s="266"/>
      <c r="D52" s="266"/>
      <c r="E52" s="266"/>
      <c r="F52" s="266"/>
      <c r="G52" s="295"/>
      <c r="H52" s="268"/>
      <c r="I52" s="268"/>
      <c r="J52" s="268"/>
      <c r="K52" s="189"/>
    </row>
    <row r="53" spans="1:11" ht="12.75">
      <c r="A53" s="206"/>
      <c r="B53" s="294"/>
      <c r="C53" s="266"/>
      <c r="D53" s="266"/>
      <c r="E53" s="266"/>
      <c r="F53" s="266"/>
      <c r="G53" s="295"/>
      <c r="H53" s="269"/>
      <c r="I53" s="269"/>
      <c r="J53" s="269"/>
      <c r="K53" s="189"/>
    </row>
    <row r="54" spans="1:11" ht="12.75">
      <c r="A54" s="206"/>
      <c r="B54" s="294"/>
      <c r="C54" s="266"/>
      <c r="D54" s="266"/>
      <c r="E54" s="266"/>
      <c r="F54" s="266"/>
      <c r="G54" s="295"/>
      <c r="H54" s="269"/>
      <c r="I54" s="269"/>
      <c r="J54" s="269"/>
      <c r="K54" s="189"/>
    </row>
    <row r="55" spans="1:11" ht="12.75">
      <c r="A55" s="206"/>
      <c r="B55" s="296"/>
      <c r="C55" s="266"/>
      <c r="D55" s="266"/>
      <c r="E55" s="266"/>
      <c r="F55" s="266"/>
      <c r="G55" s="295"/>
      <c r="H55" s="269"/>
      <c r="I55" s="269"/>
      <c r="J55" s="269"/>
      <c r="K55" s="189"/>
    </row>
    <row r="56" spans="1:11" ht="12.75">
      <c r="A56" s="206"/>
      <c r="B56" s="294"/>
      <c r="C56" s="266"/>
      <c r="D56" s="266"/>
      <c r="E56" s="266"/>
      <c r="F56" s="266"/>
      <c r="G56" s="295"/>
      <c r="H56" s="269"/>
      <c r="I56" s="269"/>
      <c r="J56" s="269"/>
      <c r="K56" s="189"/>
    </row>
    <row r="57" spans="1:11" ht="12.75">
      <c r="A57" s="206"/>
      <c r="B57" s="294"/>
      <c r="C57" s="266"/>
      <c r="D57" s="266"/>
      <c r="E57" s="266"/>
      <c r="F57" s="266"/>
      <c r="G57" s="295"/>
      <c r="H57" s="269"/>
      <c r="I57" s="269"/>
      <c r="J57" s="269"/>
      <c r="K57" s="189"/>
    </row>
    <row r="58" spans="1:11" ht="12.75">
      <c r="A58" s="206"/>
      <c r="B58" s="296"/>
      <c r="C58" s="297"/>
      <c r="D58" s="297"/>
      <c r="E58" s="266"/>
      <c r="F58" s="297"/>
      <c r="G58" s="295"/>
      <c r="H58" s="205"/>
      <c r="I58" s="205"/>
      <c r="J58" s="205"/>
      <c r="K58" s="189"/>
    </row>
    <row r="59" spans="1:11" ht="12.75">
      <c r="A59" s="206"/>
      <c r="B59" s="296"/>
      <c r="C59" s="297"/>
      <c r="D59" s="297"/>
      <c r="E59" s="266"/>
      <c r="F59" s="297"/>
      <c r="G59" s="295"/>
      <c r="H59" s="205"/>
      <c r="I59" s="205"/>
      <c r="J59" s="205"/>
      <c r="K59" s="189"/>
    </row>
    <row r="60" spans="1:11" ht="12.75">
      <c r="A60" s="206"/>
      <c r="B60" s="296"/>
      <c r="C60" s="297"/>
      <c r="D60" s="297"/>
      <c r="E60" s="266"/>
      <c r="F60" s="297"/>
      <c r="G60" s="295"/>
      <c r="H60" s="205"/>
      <c r="I60" s="205"/>
      <c r="J60" s="205"/>
      <c r="K60" s="189"/>
    </row>
    <row r="61" spans="1:11" ht="12.75">
      <c r="A61" s="206"/>
      <c r="B61" s="296"/>
      <c r="C61" s="297"/>
      <c r="D61" s="297"/>
      <c r="E61" s="266"/>
      <c r="F61" s="297"/>
      <c r="G61" s="295"/>
      <c r="H61" s="205"/>
      <c r="I61" s="205"/>
      <c r="J61" s="205"/>
      <c r="K61" s="189"/>
    </row>
    <row r="62" spans="1:11" ht="12.75">
      <c r="A62" s="206"/>
      <c r="B62" s="296"/>
      <c r="C62" s="297"/>
      <c r="D62" s="297"/>
      <c r="E62" s="266"/>
      <c r="F62" s="297"/>
      <c r="G62" s="295"/>
      <c r="H62" s="205"/>
      <c r="I62" s="205"/>
      <c r="J62" s="205"/>
      <c r="K62" s="189"/>
    </row>
    <row r="63" spans="1:11" ht="12.75">
      <c r="A63" s="206"/>
      <c r="B63" s="296"/>
      <c r="C63" s="297"/>
      <c r="D63" s="297"/>
      <c r="E63" s="266"/>
      <c r="F63" s="297"/>
      <c r="G63" s="295"/>
      <c r="H63" s="205"/>
      <c r="I63" s="205"/>
      <c r="J63" s="205"/>
      <c r="K63" s="189"/>
    </row>
    <row r="64" spans="1:11" ht="12.75">
      <c r="A64" s="206"/>
      <c r="B64" s="296"/>
      <c r="C64" s="297"/>
      <c r="D64" s="297"/>
      <c r="E64" s="266"/>
      <c r="F64" s="297"/>
      <c r="G64" s="295"/>
      <c r="H64" s="205"/>
      <c r="I64" s="205"/>
      <c r="J64" s="205"/>
      <c r="K64" s="189"/>
    </row>
    <row r="65" spans="1:11" ht="12.75">
      <c r="A65" s="206"/>
      <c r="B65" s="296"/>
      <c r="C65" s="297"/>
      <c r="D65" s="297"/>
      <c r="E65" s="266"/>
      <c r="F65" s="297"/>
      <c r="G65" s="295"/>
      <c r="H65" s="205"/>
      <c r="I65" s="205"/>
      <c r="J65" s="205"/>
      <c r="K65" s="189"/>
    </row>
    <row r="66" spans="1:11" ht="12.75">
      <c r="A66" s="206"/>
      <c r="B66" s="296"/>
      <c r="C66" s="297"/>
      <c r="D66" s="297"/>
      <c r="E66" s="266"/>
      <c r="F66" s="297"/>
      <c r="G66" s="295"/>
      <c r="H66" s="205"/>
      <c r="I66" s="205"/>
      <c r="J66" s="205"/>
      <c r="K66" s="189"/>
    </row>
    <row r="67" spans="1:11" ht="12.75">
      <c r="A67" s="206"/>
      <c r="B67" s="296"/>
      <c r="C67" s="297"/>
      <c r="D67" s="297"/>
      <c r="E67" s="266"/>
      <c r="F67" s="297"/>
      <c r="G67" s="295"/>
      <c r="H67" s="205"/>
      <c r="I67" s="205"/>
      <c r="J67" s="205"/>
      <c r="K67" s="189"/>
    </row>
    <row r="68" spans="1:11" ht="12.75">
      <c r="A68" s="206"/>
      <c r="B68" s="296"/>
      <c r="C68" s="297"/>
      <c r="D68" s="297"/>
      <c r="E68" s="266"/>
      <c r="F68" s="297"/>
      <c r="G68" s="295"/>
      <c r="H68" s="205"/>
      <c r="I68" s="205"/>
      <c r="J68" s="205"/>
      <c r="K68" s="189"/>
    </row>
    <row r="69" spans="1:11" ht="12.75">
      <c r="A69" s="206"/>
      <c r="B69" s="296"/>
      <c r="C69" s="297"/>
      <c r="D69" s="297"/>
      <c r="E69" s="266"/>
      <c r="F69" s="297"/>
      <c r="G69" s="295"/>
      <c r="H69" s="205"/>
      <c r="I69" s="205"/>
      <c r="J69" s="205"/>
      <c r="K69" s="189"/>
    </row>
    <row r="70" spans="1:11" ht="12.75">
      <c r="A70" s="206"/>
      <c r="B70" s="296"/>
      <c r="C70" s="297"/>
      <c r="D70" s="297"/>
      <c r="E70" s="266"/>
      <c r="F70" s="297"/>
      <c r="G70" s="295"/>
      <c r="H70" s="205"/>
      <c r="I70" s="205"/>
      <c r="J70" s="205"/>
      <c r="K70" s="189"/>
    </row>
    <row r="71" spans="1:11" ht="12.75">
      <c r="A71" s="206"/>
      <c r="B71" s="296"/>
      <c r="C71" s="297"/>
      <c r="D71" s="297"/>
      <c r="E71" s="266"/>
      <c r="F71" s="297"/>
      <c r="G71" s="295"/>
      <c r="H71" s="205"/>
      <c r="I71" s="205"/>
      <c r="J71" s="205"/>
      <c r="K71" s="189"/>
    </row>
    <row r="72" spans="1:11" ht="12.75">
      <c r="A72" s="206"/>
      <c r="B72" s="296"/>
      <c r="C72" s="297"/>
      <c r="D72" s="297"/>
      <c r="E72" s="266"/>
      <c r="F72" s="297"/>
      <c r="G72" s="295"/>
      <c r="H72" s="205"/>
      <c r="I72" s="205"/>
      <c r="J72" s="205"/>
      <c r="K72" s="189"/>
    </row>
    <row r="73" spans="1:11" ht="12.75">
      <c r="A73" s="206"/>
      <c r="B73" s="296"/>
      <c r="C73" s="297"/>
      <c r="D73" s="297"/>
      <c r="E73" s="266"/>
      <c r="F73" s="297"/>
      <c r="G73" s="295"/>
      <c r="H73" s="205"/>
      <c r="I73" s="205"/>
      <c r="J73" s="205"/>
      <c r="K73" s="189"/>
    </row>
    <row r="74" spans="1:11" ht="12.75">
      <c r="A74" s="206"/>
      <c r="B74" s="296"/>
      <c r="C74" s="297"/>
      <c r="D74" s="297"/>
      <c r="E74" s="266"/>
      <c r="F74" s="297"/>
      <c r="G74" s="295"/>
      <c r="H74" s="205"/>
      <c r="I74" s="205"/>
      <c r="J74" s="205"/>
      <c r="K74" s="189"/>
    </row>
    <row r="75" spans="1:11" ht="12.75">
      <c r="A75" s="206"/>
      <c r="B75" s="296"/>
      <c r="C75" s="297"/>
      <c r="D75" s="297"/>
      <c r="E75" s="266"/>
      <c r="F75" s="297"/>
      <c r="G75" s="295"/>
      <c r="H75" s="205"/>
      <c r="I75" s="205"/>
      <c r="J75" s="205"/>
      <c r="K75" s="189"/>
    </row>
    <row r="76" spans="1:11" ht="12.75">
      <c r="A76" s="206"/>
      <c r="B76" s="296"/>
      <c r="C76" s="205"/>
      <c r="D76" s="205"/>
      <c r="E76" s="297"/>
      <c r="F76" s="297"/>
      <c r="G76" s="205"/>
      <c r="H76" s="205"/>
      <c r="I76" s="205"/>
      <c r="J76" s="205"/>
      <c r="K76" s="189"/>
    </row>
    <row r="77" spans="1:11" ht="12.75">
      <c r="A77" s="206"/>
      <c r="B77" s="296"/>
      <c r="C77" s="205"/>
      <c r="D77" s="205"/>
      <c r="E77" s="297"/>
      <c r="F77" s="297"/>
      <c r="G77" s="205"/>
      <c r="H77" s="205"/>
      <c r="I77" s="205"/>
      <c r="J77" s="205"/>
      <c r="K77" s="189"/>
    </row>
    <row r="78" spans="1:11" ht="12.75">
      <c r="A78" s="206"/>
      <c r="B78" s="296"/>
      <c r="C78" s="205"/>
      <c r="D78" s="205"/>
      <c r="E78" s="297"/>
      <c r="F78" s="297"/>
      <c r="G78" s="205"/>
      <c r="H78" s="205"/>
      <c r="I78" s="205"/>
      <c r="J78" s="205"/>
      <c r="K78" s="189"/>
    </row>
    <row r="79" spans="1:11" ht="12.75">
      <c r="A79" s="206"/>
      <c r="B79" s="296"/>
      <c r="C79" s="205"/>
      <c r="D79" s="205"/>
      <c r="E79" s="297"/>
      <c r="F79" s="297"/>
      <c r="G79" s="205"/>
      <c r="H79" s="205"/>
      <c r="I79" s="205"/>
      <c r="J79" s="205"/>
      <c r="K79" s="189"/>
    </row>
    <row r="80" spans="1:11" ht="12.75">
      <c r="A80" s="206"/>
      <c r="B80" s="296"/>
      <c r="C80" s="205"/>
      <c r="D80" s="205"/>
      <c r="E80" s="297"/>
      <c r="F80" s="297"/>
      <c r="G80" s="205"/>
      <c r="H80" s="205"/>
      <c r="I80" s="205"/>
      <c r="J80" s="205"/>
      <c r="K80" s="189"/>
    </row>
    <row r="81" spans="1:11" ht="12.75">
      <c r="A81" s="206"/>
      <c r="B81" s="296"/>
      <c r="C81" s="205"/>
      <c r="D81" s="205"/>
      <c r="E81" s="297"/>
      <c r="F81" s="297"/>
      <c r="G81" s="205"/>
      <c r="H81" s="205"/>
      <c r="I81" s="205"/>
      <c r="J81" s="205"/>
      <c r="K81" s="189"/>
    </row>
    <row r="82" spans="1:11" ht="12.75">
      <c r="A82" s="206"/>
      <c r="B82" s="296"/>
      <c r="C82" s="205"/>
      <c r="D82" s="205"/>
      <c r="E82" s="297"/>
      <c r="F82" s="297"/>
      <c r="G82" s="205"/>
      <c r="H82" s="205"/>
      <c r="I82" s="205"/>
      <c r="J82" s="205"/>
      <c r="K82" s="189"/>
    </row>
    <row r="83" spans="1:11" ht="12.75">
      <c r="A83" s="206"/>
      <c r="B83" s="296"/>
      <c r="C83" s="205"/>
      <c r="D83" s="205"/>
      <c r="E83" s="297"/>
      <c r="F83" s="297"/>
      <c r="G83" s="205"/>
      <c r="H83" s="205"/>
      <c r="I83" s="205"/>
      <c r="J83" s="205"/>
      <c r="K83" s="189"/>
    </row>
    <row r="84" spans="1:11" ht="12.75">
      <c r="A84" s="206"/>
      <c r="B84" s="296"/>
      <c r="C84" s="205"/>
      <c r="D84" s="205"/>
      <c r="E84" s="297"/>
      <c r="F84" s="297"/>
      <c r="G84" s="205"/>
      <c r="H84" s="205"/>
      <c r="I84" s="205"/>
      <c r="J84" s="205"/>
      <c r="K84" s="189"/>
    </row>
    <row r="85" spans="1:11" ht="12.75">
      <c r="A85" s="206"/>
      <c r="B85" s="296"/>
      <c r="C85" s="205"/>
      <c r="D85" s="205"/>
      <c r="E85" s="297"/>
      <c r="F85" s="297"/>
      <c r="G85" s="205"/>
      <c r="H85" s="205"/>
      <c r="I85" s="205"/>
      <c r="J85" s="205"/>
      <c r="K85" s="189"/>
    </row>
    <row r="86" spans="1:11" ht="12.75">
      <c r="A86" s="206"/>
      <c r="B86" s="296"/>
      <c r="C86" s="205"/>
      <c r="D86" s="205"/>
      <c r="E86" s="297"/>
      <c r="F86" s="297"/>
      <c r="G86" s="205"/>
      <c r="H86" s="205"/>
      <c r="I86" s="205"/>
      <c r="J86" s="205"/>
      <c r="K86" s="189"/>
    </row>
    <row r="87" spans="1:11" ht="12.75">
      <c r="A87" s="206"/>
      <c r="B87" s="296"/>
      <c r="C87" s="205"/>
      <c r="D87" s="205"/>
      <c r="E87" s="297"/>
      <c r="F87" s="297"/>
      <c r="G87" s="205"/>
      <c r="H87" s="205"/>
      <c r="I87" s="205"/>
      <c r="J87" s="205"/>
      <c r="K87" s="189"/>
    </row>
    <row r="88" spans="1:11" ht="12.75">
      <c r="A88" s="206"/>
      <c r="B88" s="296"/>
      <c r="C88" s="205"/>
      <c r="D88" s="205"/>
      <c r="E88" s="297"/>
      <c r="F88" s="297"/>
      <c r="G88" s="205"/>
      <c r="H88" s="205"/>
      <c r="I88" s="205"/>
      <c r="J88" s="205"/>
      <c r="K88" s="189"/>
    </row>
    <row r="89" spans="1:11" ht="12.75">
      <c r="A89" s="298"/>
      <c r="B89" s="296"/>
      <c r="C89" s="205"/>
      <c r="D89" s="205"/>
      <c r="E89" s="297"/>
      <c r="F89" s="297"/>
      <c r="G89" s="205"/>
      <c r="H89" s="205"/>
      <c r="I89" s="205"/>
      <c r="J89" s="205"/>
      <c r="K89" s="189"/>
    </row>
    <row r="90" spans="1:11" ht="12.75">
      <c r="A90" s="205"/>
      <c r="B90" s="296"/>
      <c r="C90" s="205"/>
      <c r="D90" s="205"/>
      <c r="E90" s="297"/>
      <c r="F90" s="297"/>
      <c r="G90" s="205"/>
      <c r="H90" s="205"/>
      <c r="I90" s="205"/>
      <c r="J90" s="205"/>
      <c r="K90" s="189"/>
    </row>
    <row r="91" spans="1:11" ht="12.75">
      <c r="A91" s="205"/>
      <c r="B91" s="205"/>
      <c r="C91" s="205"/>
      <c r="D91" s="205"/>
      <c r="E91" s="297"/>
      <c r="F91" s="297"/>
      <c r="G91" s="205"/>
      <c r="H91" s="205"/>
      <c r="I91" s="205"/>
      <c r="J91" s="205"/>
      <c r="K91" s="189"/>
    </row>
    <row r="92" spans="1:11" ht="12.75">
      <c r="A92" s="205"/>
      <c r="B92" s="205"/>
      <c r="C92" s="205"/>
      <c r="D92" s="205"/>
      <c r="E92" s="297"/>
      <c r="F92" s="297"/>
      <c r="G92" s="205"/>
      <c r="H92" s="205"/>
      <c r="I92" s="205"/>
      <c r="J92" s="205"/>
      <c r="K92" s="189"/>
    </row>
    <row r="93" spans="1:11" ht="12.75">
      <c r="A93" s="205"/>
      <c r="B93" s="205"/>
      <c r="C93" s="205"/>
      <c r="D93" s="205"/>
      <c r="E93" s="297"/>
      <c r="F93" s="297"/>
      <c r="G93" s="205"/>
      <c r="H93" s="205"/>
      <c r="I93" s="205"/>
      <c r="J93" s="205"/>
      <c r="K93" s="189"/>
    </row>
    <row r="94" spans="1:11" ht="12.75">
      <c r="A94" s="205"/>
      <c r="B94" s="205"/>
      <c r="C94" s="205"/>
      <c r="D94" s="205"/>
      <c r="E94" s="297"/>
      <c r="F94" s="297"/>
      <c r="G94" s="205"/>
      <c r="H94" s="205"/>
      <c r="I94" s="205"/>
      <c r="J94" s="205"/>
      <c r="K94" s="189"/>
    </row>
    <row r="95" spans="1:11" ht="12.75">
      <c r="A95" s="205"/>
      <c r="B95" s="205"/>
      <c r="C95" s="205"/>
      <c r="D95" s="205"/>
      <c r="E95" s="297"/>
      <c r="F95" s="297"/>
      <c r="G95" s="205"/>
      <c r="H95" s="205"/>
      <c r="I95" s="205"/>
      <c r="J95" s="205"/>
      <c r="K95" s="189"/>
    </row>
    <row r="96" spans="1:11" ht="12.75">
      <c r="A96" s="205"/>
      <c r="B96" s="205"/>
      <c r="C96" s="205"/>
      <c r="D96" s="205"/>
      <c r="E96" s="297"/>
      <c r="F96" s="297"/>
      <c r="G96" s="205"/>
      <c r="H96" s="205"/>
      <c r="I96" s="205"/>
      <c r="J96" s="205"/>
      <c r="K96" s="189"/>
    </row>
    <row r="97" spans="1:11" ht="12.75">
      <c r="A97" s="205"/>
      <c r="B97" s="205"/>
      <c r="C97" s="205"/>
      <c r="D97" s="205"/>
      <c r="E97" s="205"/>
      <c r="F97" s="297"/>
      <c r="G97" s="205"/>
      <c r="H97" s="205"/>
      <c r="I97" s="205"/>
      <c r="J97" s="205"/>
      <c r="K97" s="189"/>
    </row>
    <row r="98" spans="1:11" ht="12.75">
      <c r="A98" s="205"/>
      <c r="B98" s="205"/>
      <c r="C98" s="205"/>
      <c r="D98" s="205"/>
      <c r="E98" s="205"/>
      <c r="F98" s="297"/>
      <c r="G98" s="205"/>
      <c r="H98" s="205"/>
      <c r="I98" s="205"/>
      <c r="J98" s="205"/>
      <c r="K98" s="189"/>
    </row>
    <row r="99" spans="1:11" ht="12.75">
      <c r="A99" s="205"/>
      <c r="B99" s="205"/>
      <c r="C99" s="205"/>
      <c r="D99" s="205"/>
      <c r="E99" s="205"/>
      <c r="F99" s="297"/>
      <c r="G99" s="205"/>
      <c r="H99" s="205"/>
      <c r="I99" s="205"/>
      <c r="J99" s="205"/>
      <c r="K99" s="189"/>
    </row>
    <row r="100" spans="1:11" ht="12.75">
      <c r="A100" s="205"/>
      <c r="B100" s="205"/>
      <c r="C100" s="205"/>
      <c r="D100" s="205"/>
      <c r="E100" s="205"/>
      <c r="F100" s="297"/>
      <c r="G100" s="205"/>
      <c r="H100" s="205"/>
      <c r="I100" s="205"/>
      <c r="J100" s="205"/>
      <c r="K100" s="189"/>
    </row>
    <row r="101" spans="1:11" ht="12.75">
      <c r="A101" s="205"/>
      <c r="B101" s="205"/>
      <c r="C101" s="205"/>
      <c r="D101" s="205"/>
      <c r="E101" s="205"/>
      <c r="F101" s="297"/>
      <c r="G101" s="205"/>
      <c r="H101" s="205"/>
      <c r="I101" s="205"/>
      <c r="J101" s="205"/>
      <c r="K101" s="189"/>
    </row>
    <row r="102" spans="1:11" ht="12.75">
      <c r="A102" s="205"/>
      <c r="B102" s="205"/>
      <c r="C102" s="205"/>
      <c r="D102" s="205"/>
      <c r="E102" s="205"/>
      <c r="F102" s="297"/>
      <c r="G102" s="205"/>
      <c r="H102" s="205"/>
      <c r="I102" s="205"/>
      <c r="J102" s="205"/>
      <c r="K102" s="189"/>
    </row>
    <row r="103" spans="1:11" ht="12.75">
      <c r="A103" s="205"/>
      <c r="B103" s="205"/>
      <c r="C103" s="205"/>
      <c r="D103" s="205"/>
      <c r="E103" s="205"/>
      <c r="F103" s="297"/>
      <c r="G103" s="205"/>
      <c r="H103" s="205"/>
      <c r="I103" s="205"/>
      <c r="J103" s="205"/>
      <c r="K103" s="189"/>
    </row>
    <row r="104" spans="1:11" ht="12.75">
      <c r="A104" s="205"/>
      <c r="B104" s="205"/>
      <c r="C104" s="205"/>
      <c r="D104" s="205"/>
      <c r="E104" s="205"/>
      <c r="F104" s="297"/>
      <c r="G104" s="205"/>
      <c r="H104" s="205"/>
      <c r="I104" s="205"/>
      <c r="J104" s="205"/>
      <c r="K104" s="189"/>
    </row>
    <row r="105" spans="1:11" ht="12.75">
      <c r="A105" s="205"/>
      <c r="B105" s="205"/>
      <c r="C105" s="205"/>
      <c r="D105" s="205"/>
      <c r="E105" s="205"/>
      <c r="F105" s="297"/>
      <c r="G105" s="205"/>
      <c r="H105" s="205"/>
      <c r="I105" s="205"/>
      <c r="J105" s="205"/>
      <c r="K105" s="189"/>
    </row>
    <row r="106" spans="1:11" ht="12.75">
      <c r="A106" s="205"/>
      <c r="B106" s="205"/>
      <c r="C106" s="205"/>
      <c r="D106" s="205"/>
      <c r="E106" s="205"/>
      <c r="F106" s="297"/>
      <c r="G106" s="205"/>
      <c r="H106" s="205"/>
      <c r="I106" s="205"/>
      <c r="J106" s="205"/>
      <c r="K106" s="189"/>
    </row>
    <row r="107" spans="1:11" ht="12.75">
      <c r="A107" s="205"/>
      <c r="B107" s="205"/>
      <c r="C107" s="205"/>
      <c r="D107" s="205"/>
      <c r="E107" s="205"/>
      <c r="F107" s="297"/>
      <c r="G107" s="205"/>
      <c r="H107" s="205"/>
      <c r="I107" s="205"/>
      <c r="J107" s="205"/>
      <c r="K107" s="189"/>
    </row>
    <row r="108" spans="1:11" ht="12.75">
      <c r="A108" s="205"/>
      <c r="B108" s="205"/>
      <c r="C108" s="205"/>
      <c r="D108" s="205"/>
      <c r="E108" s="205"/>
      <c r="F108" s="297"/>
      <c r="G108" s="205"/>
      <c r="H108" s="205"/>
      <c r="I108" s="205"/>
      <c r="J108" s="205"/>
      <c r="K108" s="189"/>
    </row>
    <row r="109" spans="1:11" ht="12.75">
      <c r="A109" s="205"/>
      <c r="B109" s="205"/>
      <c r="C109" s="205"/>
      <c r="D109" s="205"/>
      <c r="E109" s="205"/>
      <c r="F109" s="297"/>
      <c r="G109" s="205"/>
      <c r="H109" s="205"/>
      <c r="I109" s="205"/>
      <c r="J109" s="205"/>
      <c r="K109" s="189"/>
    </row>
    <row r="110" spans="1:11" ht="12.75">
      <c r="A110" s="205"/>
      <c r="B110" s="205"/>
      <c r="C110" s="205"/>
      <c r="D110" s="205"/>
      <c r="E110" s="205"/>
      <c r="F110" s="297"/>
      <c r="G110" s="205"/>
      <c r="H110" s="205"/>
      <c r="I110" s="205"/>
      <c r="J110" s="205"/>
      <c r="K110" s="189"/>
    </row>
    <row r="111" spans="1:11" ht="12.75">
      <c r="A111" s="205"/>
      <c r="B111" s="205"/>
      <c r="C111" s="205"/>
      <c r="D111" s="205"/>
      <c r="E111" s="205"/>
      <c r="F111" s="297"/>
      <c r="G111" s="205"/>
      <c r="H111" s="205"/>
      <c r="I111" s="205"/>
      <c r="J111" s="205"/>
      <c r="K111" s="189"/>
    </row>
    <row r="112" spans="1:11" ht="12.75">
      <c r="A112" s="205"/>
      <c r="B112" s="205"/>
      <c r="C112" s="205"/>
      <c r="D112" s="205"/>
      <c r="E112" s="205"/>
      <c r="F112" s="297"/>
      <c r="G112" s="205"/>
      <c r="H112" s="205"/>
      <c r="I112" s="205"/>
      <c r="J112" s="205"/>
      <c r="K112" s="189"/>
    </row>
    <row r="113" spans="1:11" ht="12.75">
      <c r="A113" s="205"/>
      <c r="B113" s="205"/>
      <c r="C113" s="205"/>
      <c r="D113" s="205"/>
      <c r="E113" s="205"/>
      <c r="F113" s="297"/>
      <c r="G113" s="205"/>
      <c r="H113" s="205"/>
      <c r="I113" s="205"/>
      <c r="J113" s="205"/>
      <c r="K113" s="189"/>
    </row>
    <row r="114" spans="1:11" ht="12.75">
      <c r="A114" s="205"/>
      <c r="B114" s="205"/>
      <c r="C114" s="205"/>
      <c r="D114" s="205"/>
      <c r="E114" s="205"/>
      <c r="F114" s="297"/>
      <c r="G114" s="205"/>
      <c r="H114" s="205"/>
      <c r="I114" s="205"/>
      <c r="J114" s="205"/>
      <c r="K114" s="189"/>
    </row>
    <row r="115" spans="1:11" ht="12.75">
      <c r="A115" s="205"/>
      <c r="B115" s="205"/>
      <c r="C115" s="205"/>
      <c r="D115" s="205"/>
      <c r="E115" s="205"/>
      <c r="F115" s="297"/>
      <c r="G115" s="205"/>
      <c r="H115" s="205"/>
      <c r="I115" s="205"/>
      <c r="J115" s="205"/>
      <c r="K115" s="189"/>
    </row>
    <row r="116" spans="1:11" ht="12.75">
      <c r="A116" s="205"/>
      <c r="B116" s="205"/>
      <c r="C116" s="205"/>
      <c r="D116" s="205"/>
      <c r="E116" s="205"/>
      <c r="F116" s="297"/>
      <c r="G116" s="205"/>
      <c r="H116" s="205"/>
      <c r="I116" s="205"/>
      <c r="J116" s="205"/>
      <c r="K116" s="189"/>
    </row>
    <row r="117" spans="1:11" ht="12.75">
      <c r="A117" s="205"/>
      <c r="B117" s="205"/>
      <c r="C117" s="205"/>
      <c r="D117" s="205"/>
      <c r="E117" s="205"/>
      <c r="F117" s="297"/>
      <c r="G117" s="205"/>
      <c r="H117" s="205"/>
      <c r="I117" s="205"/>
      <c r="J117" s="205"/>
      <c r="K117" s="189"/>
    </row>
    <row r="118" spans="1:11" ht="12.75">
      <c r="A118" s="205"/>
      <c r="B118" s="205"/>
      <c r="C118" s="205"/>
      <c r="D118" s="205"/>
      <c r="E118" s="205"/>
      <c r="F118" s="297"/>
      <c r="G118" s="205"/>
      <c r="H118" s="205"/>
      <c r="I118" s="205"/>
      <c r="J118" s="205"/>
      <c r="K118" s="189"/>
    </row>
    <row r="119" spans="1:11" ht="12.75">
      <c r="A119" s="205"/>
      <c r="B119" s="205"/>
      <c r="C119" s="205"/>
      <c r="D119" s="205"/>
      <c r="E119" s="205"/>
      <c r="F119" s="297"/>
      <c r="G119" s="205"/>
      <c r="H119" s="205"/>
      <c r="I119" s="205"/>
      <c r="J119" s="205"/>
      <c r="K119" s="189"/>
    </row>
    <row r="120" spans="1:11" ht="12.75">
      <c r="A120" s="205"/>
      <c r="B120" s="205"/>
      <c r="C120" s="205"/>
      <c r="D120" s="205"/>
      <c r="E120" s="205"/>
      <c r="F120" s="297"/>
      <c r="G120" s="205"/>
      <c r="H120" s="205"/>
      <c r="I120" s="205"/>
      <c r="J120" s="205"/>
      <c r="K120" s="189"/>
    </row>
    <row r="121" spans="1:11" ht="12.75">
      <c r="A121" s="205"/>
      <c r="B121" s="205"/>
      <c r="C121" s="205"/>
      <c r="D121" s="205"/>
      <c r="E121" s="205"/>
      <c r="F121" s="297"/>
      <c r="G121" s="205"/>
      <c r="H121" s="205"/>
      <c r="I121" s="205"/>
      <c r="J121" s="205"/>
      <c r="K121" s="189"/>
    </row>
    <row r="122" spans="1:11" ht="12.75">
      <c r="A122" s="205"/>
      <c r="B122" s="205"/>
      <c r="C122" s="205"/>
      <c r="D122" s="205"/>
      <c r="E122" s="205"/>
      <c r="F122" s="297"/>
      <c r="G122" s="205"/>
      <c r="H122" s="205"/>
      <c r="I122" s="205"/>
      <c r="J122" s="205"/>
      <c r="K122" s="189"/>
    </row>
    <row r="123" spans="1:11" ht="12.75">
      <c r="A123" s="205"/>
      <c r="B123" s="205"/>
      <c r="C123" s="205"/>
      <c r="D123" s="205"/>
      <c r="E123" s="205"/>
      <c r="F123" s="297"/>
      <c r="G123" s="205"/>
      <c r="H123" s="205"/>
      <c r="I123" s="205"/>
      <c r="J123" s="205"/>
      <c r="K123" s="189"/>
    </row>
    <row r="124" spans="1:11" ht="12.75">
      <c r="A124" s="205"/>
      <c r="B124" s="205"/>
      <c r="C124" s="205"/>
      <c r="D124" s="205"/>
      <c r="E124" s="205"/>
      <c r="F124" s="297"/>
      <c r="G124" s="205"/>
      <c r="H124" s="205"/>
      <c r="I124" s="205"/>
      <c r="J124" s="205"/>
      <c r="K124" s="189"/>
    </row>
    <row r="125" spans="1:11" ht="12.75">
      <c r="A125" s="205"/>
      <c r="B125" s="205"/>
      <c r="C125" s="205"/>
      <c r="D125" s="205"/>
      <c r="E125" s="205"/>
      <c r="F125" s="297"/>
      <c r="G125" s="205"/>
      <c r="H125" s="205"/>
      <c r="I125" s="205"/>
      <c r="J125" s="205"/>
      <c r="K125" s="189"/>
    </row>
    <row r="126" spans="1:11" ht="12.75">
      <c r="A126" s="205"/>
      <c r="B126" s="205"/>
      <c r="C126" s="205"/>
      <c r="D126" s="205"/>
      <c r="E126" s="205"/>
      <c r="F126" s="297"/>
      <c r="G126" s="205"/>
      <c r="H126" s="205"/>
      <c r="I126" s="205"/>
      <c r="J126" s="205"/>
      <c r="K126" s="189"/>
    </row>
    <row r="127" spans="1:11" ht="12.75">
      <c r="A127" s="205"/>
      <c r="B127" s="205"/>
      <c r="C127" s="205"/>
      <c r="D127" s="205"/>
      <c r="E127" s="205"/>
      <c r="F127" s="297"/>
      <c r="G127" s="205"/>
      <c r="H127" s="205"/>
      <c r="I127" s="205"/>
      <c r="J127" s="205"/>
      <c r="K127" s="189"/>
    </row>
    <row r="128" spans="1:11" ht="12.75">
      <c r="A128" s="205"/>
      <c r="B128" s="205"/>
      <c r="C128" s="205"/>
      <c r="D128" s="205"/>
      <c r="E128" s="205"/>
      <c r="F128" s="297"/>
      <c r="G128" s="205"/>
      <c r="H128" s="205"/>
      <c r="I128" s="205"/>
      <c r="J128" s="205"/>
      <c r="K128" s="189"/>
    </row>
    <row r="129" spans="1:11" ht="12.75">
      <c r="A129" s="205"/>
      <c r="B129" s="205"/>
      <c r="C129" s="205"/>
      <c r="D129" s="205"/>
      <c r="E129" s="205"/>
      <c r="F129" s="297"/>
      <c r="G129" s="205"/>
      <c r="H129" s="205"/>
      <c r="I129" s="205"/>
      <c r="J129" s="205"/>
      <c r="K129" s="189"/>
    </row>
    <row r="130" spans="1:11" ht="12.75">
      <c r="A130" s="205"/>
      <c r="B130" s="205"/>
      <c r="C130" s="205"/>
      <c r="D130" s="205"/>
      <c r="E130" s="205"/>
      <c r="F130" s="297"/>
      <c r="G130" s="205"/>
      <c r="H130" s="205"/>
      <c r="I130" s="205"/>
      <c r="J130" s="205"/>
      <c r="K130" s="189"/>
    </row>
    <row r="131" spans="1:11" ht="12.75">
      <c r="A131" s="205"/>
      <c r="B131" s="205"/>
      <c r="C131" s="205"/>
      <c r="D131" s="205"/>
      <c r="E131" s="205"/>
      <c r="F131" s="297"/>
      <c r="G131" s="205"/>
      <c r="H131" s="205"/>
      <c r="I131" s="205"/>
      <c r="J131" s="205"/>
      <c r="K131" s="189"/>
    </row>
    <row r="132" spans="1:11" ht="12.75">
      <c r="A132" s="205"/>
      <c r="B132" s="205"/>
      <c r="C132" s="205"/>
      <c r="D132" s="205"/>
      <c r="E132" s="205"/>
      <c r="F132" s="297"/>
      <c r="G132" s="205"/>
      <c r="H132" s="205"/>
      <c r="I132" s="205"/>
      <c r="J132" s="205"/>
      <c r="K132" s="189"/>
    </row>
    <row r="133" spans="1:11" ht="12.75">
      <c r="A133" s="205"/>
      <c r="B133" s="205"/>
      <c r="C133" s="205"/>
      <c r="D133" s="205"/>
      <c r="E133" s="205"/>
      <c r="F133" s="297"/>
      <c r="G133" s="205"/>
      <c r="H133" s="205"/>
      <c r="I133" s="205"/>
      <c r="J133" s="205"/>
      <c r="K133" s="189"/>
    </row>
    <row r="134" spans="1:11" ht="12.75">
      <c r="A134" s="205"/>
      <c r="B134" s="205"/>
      <c r="C134" s="205"/>
      <c r="D134" s="205"/>
      <c r="E134" s="205"/>
      <c r="F134" s="297"/>
      <c r="G134" s="205"/>
      <c r="H134" s="205"/>
      <c r="I134" s="205"/>
      <c r="J134" s="205"/>
      <c r="K134" s="189"/>
    </row>
    <row r="135" spans="1:11" ht="12.75">
      <c r="A135" s="205"/>
      <c r="B135" s="205"/>
      <c r="C135" s="205"/>
      <c r="D135" s="205"/>
      <c r="E135" s="205"/>
      <c r="F135" s="297"/>
      <c r="G135" s="205"/>
      <c r="H135" s="205"/>
      <c r="I135" s="205"/>
      <c r="J135" s="205"/>
      <c r="K135" s="189"/>
    </row>
    <row r="136" spans="1:11" ht="12.75">
      <c r="A136" s="205"/>
      <c r="B136" s="205"/>
      <c r="C136" s="205"/>
      <c r="D136" s="205"/>
      <c r="E136" s="205"/>
      <c r="F136" s="297"/>
      <c r="G136" s="205"/>
      <c r="H136" s="205"/>
      <c r="I136" s="205"/>
      <c r="J136" s="205"/>
      <c r="K136" s="189"/>
    </row>
    <row r="137" spans="1:11" ht="12.75">
      <c r="A137" s="205"/>
      <c r="B137" s="205"/>
      <c r="C137" s="205"/>
      <c r="D137" s="205"/>
      <c r="E137" s="205"/>
      <c r="F137" s="297"/>
      <c r="G137" s="205"/>
      <c r="H137" s="205"/>
      <c r="I137" s="205"/>
      <c r="J137" s="205"/>
      <c r="K137" s="189"/>
    </row>
    <row r="138" spans="1:11" ht="12.75">
      <c r="A138" s="205"/>
      <c r="B138" s="205"/>
      <c r="C138" s="205"/>
      <c r="D138" s="205"/>
      <c r="E138" s="205"/>
      <c r="F138" s="297"/>
      <c r="G138" s="205"/>
      <c r="H138" s="205"/>
      <c r="I138" s="205"/>
      <c r="J138" s="205"/>
      <c r="K138" s="189"/>
    </row>
    <row r="139" spans="1:11" ht="12.75">
      <c r="A139" s="205"/>
      <c r="B139" s="205"/>
      <c r="C139" s="205"/>
      <c r="D139" s="205"/>
      <c r="E139" s="205"/>
      <c r="F139" s="297"/>
      <c r="G139" s="205"/>
      <c r="H139" s="205"/>
      <c r="I139" s="205"/>
      <c r="J139" s="205"/>
      <c r="K139" s="189"/>
    </row>
    <row r="140" spans="1:11" ht="12.75">
      <c r="A140" s="205"/>
      <c r="B140" s="205"/>
      <c r="C140" s="205"/>
      <c r="D140" s="205"/>
      <c r="E140" s="205"/>
      <c r="F140" s="297"/>
      <c r="G140" s="205"/>
      <c r="H140" s="205"/>
      <c r="I140" s="205"/>
      <c r="J140" s="205"/>
      <c r="K140" s="189"/>
    </row>
    <row r="141" spans="1:11" ht="12.75">
      <c r="A141" s="205"/>
      <c r="B141" s="205"/>
      <c r="C141" s="205"/>
      <c r="D141" s="205"/>
      <c r="E141" s="205"/>
      <c r="F141" s="297"/>
      <c r="G141" s="205"/>
      <c r="H141" s="205"/>
      <c r="I141" s="205"/>
      <c r="J141" s="205"/>
      <c r="K141" s="189"/>
    </row>
    <row r="142" spans="1:11" ht="12.75">
      <c r="A142" s="205"/>
      <c r="B142" s="205"/>
      <c r="C142" s="205"/>
      <c r="D142" s="205"/>
      <c r="E142" s="205"/>
      <c r="F142" s="297"/>
      <c r="G142" s="205"/>
      <c r="H142" s="205"/>
      <c r="I142" s="205"/>
      <c r="J142" s="205"/>
      <c r="K142" s="189"/>
    </row>
    <row r="143" spans="1:11" ht="12.75">
      <c r="A143" s="205"/>
      <c r="B143" s="205"/>
      <c r="C143" s="205"/>
      <c r="D143" s="205"/>
      <c r="E143" s="205"/>
      <c r="F143" s="297"/>
      <c r="G143" s="205"/>
      <c r="H143" s="205"/>
      <c r="I143" s="205"/>
      <c r="J143" s="205"/>
      <c r="K143" s="189"/>
    </row>
    <row r="144" spans="1:11" ht="12.75">
      <c r="A144" s="205"/>
      <c r="B144" s="205"/>
      <c r="C144" s="205"/>
      <c r="D144" s="205"/>
      <c r="E144" s="205"/>
      <c r="F144" s="297"/>
      <c r="G144" s="205"/>
      <c r="H144" s="205"/>
      <c r="I144" s="205"/>
      <c r="J144" s="205"/>
      <c r="K144" s="189"/>
    </row>
    <row r="145" spans="1:11" ht="12.75">
      <c r="A145" s="205"/>
      <c r="B145" s="205"/>
      <c r="C145" s="205"/>
      <c r="D145" s="205"/>
      <c r="E145" s="205"/>
      <c r="F145" s="297"/>
      <c r="G145" s="205"/>
      <c r="H145" s="205"/>
      <c r="I145" s="205"/>
      <c r="J145" s="205"/>
      <c r="K145" s="189"/>
    </row>
    <row r="146" spans="1:11" ht="12.75">
      <c r="A146" s="205"/>
      <c r="B146" s="205"/>
      <c r="C146" s="205"/>
      <c r="D146" s="205"/>
      <c r="E146" s="205"/>
      <c r="F146" s="297"/>
      <c r="G146" s="205"/>
      <c r="H146" s="205"/>
      <c r="I146" s="205"/>
      <c r="J146" s="205"/>
      <c r="K146" s="189"/>
    </row>
    <row r="147" spans="1:11" ht="12.75">
      <c r="A147" s="205"/>
      <c r="B147" s="205"/>
      <c r="C147" s="205"/>
      <c r="D147" s="205"/>
      <c r="E147" s="205"/>
      <c r="F147" s="297"/>
      <c r="G147" s="205"/>
      <c r="H147" s="205"/>
      <c r="I147" s="205"/>
      <c r="J147" s="205"/>
      <c r="K147" s="189"/>
    </row>
    <row r="148" spans="1:11" ht="12.75">
      <c r="A148" s="205"/>
      <c r="B148" s="205"/>
      <c r="C148" s="205"/>
      <c r="D148" s="205"/>
      <c r="E148" s="205"/>
      <c r="F148" s="297"/>
      <c r="G148" s="205"/>
      <c r="H148" s="205"/>
      <c r="I148" s="205"/>
      <c r="J148" s="205"/>
      <c r="K148" s="189"/>
    </row>
    <row r="149" spans="1:11" ht="12.75">
      <c r="A149" s="205"/>
      <c r="B149" s="205"/>
      <c r="C149" s="205"/>
      <c r="D149" s="205"/>
      <c r="E149" s="205"/>
      <c r="F149" s="297"/>
      <c r="G149" s="205"/>
      <c r="H149" s="205"/>
      <c r="I149" s="205"/>
      <c r="J149" s="205"/>
      <c r="K149" s="189"/>
    </row>
    <row r="150" spans="1:11" ht="12.75">
      <c r="A150" s="205"/>
      <c r="B150" s="205"/>
      <c r="C150" s="205"/>
      <c r="D150" s="205"/>
      <c r="E150" s="205"/>
      <c r="F150" s="297"/>
      <c r="G150" s="205"/>
      <c r="H150" s="205"/>
      <c r="I150" s="205"/>
      <c r="J150" s="205"/>
      <c r="K150" s="189"/>
    </row>
    <row r="151" spans="1:11" ht="12.75">
      <c r="A151" s="205"/>
      <c r="B151" s="205"/>
      <c r="C151" s="205"/>
      <c r="D151" s="205"/>
      <c r="E151" s="205"/>
      <c r="F151" s="297"/>
      <c r="G151" s="205"/>
      <c r="H151" s="205"/>
      <c r="I151" s="205"/>
      <c r="J151" s="205"/>
      <c r="K151" s="189"/>
    </row>
    <row r="152" spans="1:11" ht="12.75">
      <c r="A152" s="205"/>
      <c r="B152" s="205"/>
      <c r="C152" s="205"/>
      <c r="D152" s="205"/>
      <c r="E152" s="205"/>
      <c r="F152" s="297"/>
      <c r="G152" s="205"/>
      <c r="H152" s="205"/>
      <c r="I152" s="205"/>
      <c r="J152" s="205"/>
      <c r="K152" s="189"/>
    </row>
    <row r="153" spans="1:10" ht="12.75">
      <c r="A153" s="235"/>
      <c r="B153" s="235"/>
      <c r="C153" s="235"/>
      <c r="D153" s="235"/>
      <c r="E153" s="235"/>
      <c r="F153" s="297"/>
      <c r="G153" s="235"/>
      <c r="H153" s="235"/>
      <c r="I153" s="235"/>
      <c r="J153" s="235"/>
    </row>
    <row r="154" spans="1:10" ht="12.75">
      <c r="A154" s="235"/>
      <c r="B154" s="235"/>
      <c r="C154" s="235"/>
      <c r="D154" s="235"/>
      <c r="E154" s="235"/>
      <c r="F154" s="297"/>
      <c r="G154" s="235"/>
      <c r="H154" s="235"/>
      <c r="I154" s="235"/>
      <c r="J154" s="235"/>
    </row>
    <row r="155" spans="1:10" ht="12.75">
      <c r="A155" s="235"/>
      <c r="B155" s="235"/>
      <c r="C155" s="235"/>
      <c r="D155" s="235"/>
      <c r="E155" s="235"/>
      <c r="F155" s="297"/>
      <c r="G155" s="235"/>
      <c r="H155" s="235"/>
      <c r="I155" s="235"/>
      <c r="J155" s="235"/>
    </row>
    <row r="156" spans="1:10" ht="12.75">
      <c r="A156" s="235"/>
      <c r="B156" s="235"/>
      <c r="C156" s="235"/>
      <c r="D156" s="235"/>
      <c r="E156" s="235"/>
      <c r="F156" s="297"/>
      <c r="G156" s="235"/>
      <c r="H156" s="235"/>
      <c r="I156" s="235"/>
      <c r="J156" s="235"/>
    </row>
    <row r="157" spans="1:10" ht="12.75">
      <c r="A157" s="235"/>
      <c r="B157" s="235"/>
      <c r="C157" s="235"/>
      <c r="D157" s="235"/>
      <c r="E157" s="235"/>
      <c r="F157" s="297"/>
      <c r="G157" s="235"/>
      <c r="H157" s="235"/>
      <c r="I157" s="235"/>
      <c r="J157" s="235"/>
    </row>
    <row r="158" spans="1:10" ht="12.75">
      <c r="A158" s="235"/>
      <c r="B158" s="235"/>
      <c r="C158" s="235"/>
      <c r="D158" s="235"/>
      <c r="E158" s="235"/>
      <c r="F158" s="297"/>
      <c r="G158" s="235"/>
      <c r="H158" s="235"/>
      <c r="I158" s="235"/>
      <c r="J158" s="235"/>
    </row>
    <row r="159" spans="1:10" ht="12.75">
      <c r="A159" s="235"/>
      <c r="B159" s="235"/>
      <c r="C159" s="235"/>
      <c r="D159" s="235"/>
      <c r="E159" s="235"/>
      <c r="F159" s="297"/>
      <c r="G159" s="235"/>
      <c r="H159" s="235"/>
      <c r="I159" s="235"/>
      <c r="J159" s="235"/>
    </row>
    <row r="160" spans="1:10" ht="12.75">
      <c r="A160" s="235"/>
      <c r="B160" s="235"/>
      <c r="C160" s="235"/>
      <c r="D160" s="235"/>
      <c r="E160" s="235"/>
      <c r="F160" s="297"/>
      <c r="G160" s="235"/>
      <c r="H160" s="235"/>
      <c r="I160" s="235"/>
      <c r="J160" s="235"/>
    </row>
    <row r="161" spans="1:10" ht="12.75">
      <c r="A161" s="235"/>
      <c r="B161" s="235"/>
      <c r="C161" s="235"/>
      <c r="D161" s="235"/>
      <c r="E161" s="235"/>
      <c r="F161" s="297"/>
      <c r="G161" s="235"/>
      <c r="H161" s="235"/>
      <c r="I161" s="235"/>
      <c r="J161" s="235"/>
    </row>
    <row r="162" spans="1:10" ht="12.75">
      <c r="A162" s="235"/>
      <c r="B162" s="235"/>
      <c r="C162" s="235"/>
      <c r="D162" s="235"/>
      <c r="E162" s="235"/>
      <c r="F162" s="297"/>
      <c r="G162" s="235"/>
      <c r="H162" s="235"/>
      <c r="I162" s="235"/>
      <c r="J162" s="235"/>
    </row>
    <row r="163" spans="1:10" ht="12.75">
      <c r="A163" s="235"/>
      <c r="B163" s="235"/>
      <c r="C163" s="235"/>
      <c r="D163" s="235"/>
      <c r="E163" s="235"/>
      <c r="F163" s="297"/>
      <c r="G163" s="235"/>
      <c r="H163" s="235"/>
      <c r="I163" s="235"/>
      <c r="J163" s="235"/>
    </row>
    <row r="164" spans="1:10" ht="12.75">
      <c r="A164" s="235"/>
      <c r="B164" s="235"/>
      <c r="C164" s="235"/>
      <c r="D164" s="235"/>
      <c r="E164" s="235"/>
      <c r="F164" s="297"/>
      <c r="G164" s="235"/>
      <c r="H164" s="235"/>
      <c r="I164" s="235"/>
      <c r="J164" s="235"/>
    </row>
    <row r="165" spans="1:10" ht="12.75">
      <c r="A165" s="235"/>
      <c r="B165" s="235"/>
      <c r="C165" s="235"/>
      <c r="D165" s="235"/>
      <c r="E165" s="235"/>
      <c r="F165" s="297"/>
      <c r="G165" s="235"/>
      <c r="H165" s="235"/>
      <c r="I165" s="235"/>
      <c r="J165" s="235"/>
    </row>
    <row r="166" spans="1:10" ht="12.75">
      <c r="A166" s="235"/>
      <c r="B166" s="235"/>
      <c r="C166" s="235"/>
      <c r="D166" s="235"/>
      <c r="E166" s="235"/>
      <c r="F166" s="297"/>
      <c r="G166" s="235"/>
      <c r="H166" s="235"/>
      <c r="I166" s="235"/>
      <c r="J166" s="235"/>
    </row>
    <row r="167" spans="1:10" ht="12.75">
      <c r="A167" s="235"/>
      <c r="B167" s="235"/>
      <c r="C167" s="235"/>
      <c r="D167" s="235"/>
      <c r="E167" s="235"/>
      <c r="F167" s="297"/>
      <c r="G167" s="235"/>
      <c r="H167" s="235"/>
      <c r="I167" s="235"/>
      <c r="J167" s="235"/>
    </row>
    <row r="168" spans="1:10" ht="12.75">
      <c r="A168" s="235"/>
      <c r="B168" s="235"/>
      <c r="C168" s="235"/>
      <c r="D168" s="235"/>
      <c r="E168" s="235"/>
      <c r="F168" s="297"/>
      <c r="G168" s="235"/>
      <c r="H168" s="235"/>
      <c r="I168" s="235"/>
      <c r="J168" s="235"/>
    </row>
    <row r="169" spans="1:10" ht="12.75">
      <c r="A169" s="235"/>
      <c r="B169" s="235"/>
      <c r="C169" s="235"/>
      <c r="D169" s="235"/>
      <c r="E169" s="235"/>
      <c r="F169" s="235"/>
      <c r="G169" s="235"/>
      <c r="H169" s="235"/>
      <c r="I169" s="235"/>
      <c r="J169" s="235"/>
    </row>
    <row r="170" spans="1:10" ht="12.75">
      <c r="A170" s="235"/>
      <c r="B170" s="235"/>
      <c r="C170" s="235"/>
      <c r="D170" s="235"/>
      <c r="E170" s="235"/>
      <c r="F170" s="235"/>
      <c r="G170" s="235"/>
      <c r="H170" s="235"/>
      <c r="I170" s="235"/>
      <c r="J170" s="235"/>
    </row>
    <row r="171" spans="1:10" ht="12.75">
      <c r="A171" s="235"/>
      <c r="B171" s="235"/>
      <c r="C171" s="235"/>
      <c r="D171" s="235"/>
      <c r="E171" s="235"/>
      <c r="F171" s="235"/>
      <c r="G171" s="235"/>
      <c r="H171" s="235"/>
      <c r="I171" s="235"/>
      <c r="J171" s="235"/>
    </row>
    <row r="172" spans="1:10" ht="12.75">
      <c r="A172" s="235"/>
      <c r="B172" s="235"/>
      <c r="C172" s="235"/>
      <c r="D172" s="235"/>
      <c r="E172" s="235"/>
      <c r="F172" s="235"/>
      <c r="G172" s="235"/>
      <c r="H172" s="235"/>
      <c r="I172" s="235"/>
      <c r="J172" s="235"/>
    </row>
    <row r="173" spans="1:10" ht="12.75">
      <c r="A173" s="235"/>
      <c r="B173" s="235"/>
      <c r="C173" s="235"/>
      <c r="D173" s="235"/>
      <c r="E173" s="235"/>
      <c r="F173" s="235"/>
      <c r="G173" s="235"/>
      <c r="H173" s="235"/>
      <c r="I173" s="235"/>
      <c r="J173" s="235"/>
    </row>
    <row r="174" spans="1:10" ht="12.75">
      <c r="A174" s="235"/>
      <c r="B174" s="235"/>
      <c r="C174" s="235"/>
      <c r="D174" s="235"/>
      <c r="E174" s="235"/>
      <c r="F174" s="235"/>
      <c r="G174" s="235"/>
      <c r="H174" s="235"/>
      <c r="I174" s="235"/>
      <c r="J174" s="235"/>
    </row>
    <row r="175" spans="1:10" ht="12.75">
      <c r="A175" s="235"/>
      <c r="B175" s="235"/>
      <c r="C175" s="235"/>
      <c r="D175" s="235"/>
      <c r="E175" s="235"/>
      <c r="F175" s="235"/>
      <c r="G175" s="235"/>
      <c r="H175" s="235"/>
      <c r="I175" s="235"/>
      <c r="J175" s="235"/>
    </row>
    <row r="176" spans="1:10" ht="12.75">
      <c r="A176" s="235"/>
      <c r="B176" s="235"/>
      <c r="C176" s="235"/>
      <c r="D176" s="235"/>
      <c r="E176" s="235"/>
      <c r="F176" s="235"/>
      <c r="G176" s="235"/>
      <c r="H176" s="235"/>
      <c r="I176" s="235"/>
      <c r="J176" s="235"/>
    </row>
    <row r="177" spans="1:10" ht="12.75">
      <c r="A177" s="235"/>
      <c r="B177" s="235"/>
      <c r="C177" s="235"/>
      <c r="D177" s="235"/>
      <c r="E177" s="235"/>
      <c r="F177" s="235"/>
      <c r="G177" s="235"/>
      <c r="H177" s="235"/>
      <c r="I177" s="235"/>
      <c r="J177" s="235"/>
    </row>
    <row r="178" spans="1:10" ht="12.75">
      <c r="A178" s="235"/>
      <c r="B178" s="235"/>
      <c r="C178" s="235"/>
      <c r="D178" s="235"/>
      <c r="E178" s="235"/>
      <c r="F178" s="235"/>
      <c r="G178" s="235"/>
      <c r="H178" s="235"/>
      <c r="I178" s="235"/>
      <c r="J178" s="235"/>
    </row>
    <row r="179" spans="1:10" ht="12.75">
      <c r="A179" s="235"/>
      <c r="B179" s="235"/>
      <c r="C179" s="235"/>
      <c r="D179" s="235"/>
      <c r="E179" s="235"/>
      <c r="F179" s="235"/>
      <c r="G179" s="235"/>
      <c r="H179" s="235"/>
      <c r="I179" s="235"/>
      <c r="J179" s="235"/>
    </row>
    <row r="180" spans="1:10" ht="12.75">
      <c r="A180" s="235"/>
      <c r="B180" s="235"/>
      <c r="C180" s="235"/>
      <c r="D180" s="235"/>
      <c r="E180" s="235"/>
      <c r="F180" s="235"/>
      <c r="G180" s="235"/>
      <c r="H180" s="235"/>
      <c r="I180" s="235"/>
      <c r="J180" s="235"/>
    </row>
    <row r="181" spans="1:10" ht="12.75">
      <c r="A181" s="235"/>
      <c r="B181" s="235"/>
      <c r="C181" s="235"/>
      <c r="D181" s="235"/>
      <c r="E181" s="235"/>
      <c r="F181" s="235"/>
      <c r="G181" s="235"/>
      <c r="H181" s="235"/>
      <c r="I181" s="235"/>
      <c r="J181" s="235"/>
    </row>
    <row r="182" spans="1:10" ht="12.75">
      <c r="A182" s="235"/>
      <c r="B182" s="235"/>
      <c r="C182" s="235"/>
      <c r="D182" s="235"/>
      <c r="E182" s="235"/>
      <c r="F182" s="235"/>
      <c r="G182" s="235"/>
      <c r="H182" s="235"/>
      <c r="I182" s="235"/>
      <c r="J182" s="235"/>
    </row>
    <row r="183" spans="1:10" ht="12.75">
      <c r="A183" s="235"/>
      <c r="B183" s="235"/>
      <c r="C183" s="235"/>
      <c r="D183" s="235"/>
      <c r="E183" s="235"/>
      <c r="F183" s="235"/>
      <c r="G183" s="235"/>
      <c r="H183" s="235"/>
      <c r="I183" s="235"/>
      <c r="J183" s="235"/>
    </row>
    <row r="184" spans="1:10" ht="12.75">
      <c r="A184" s="235"/>
      <c r="B184" s="235"/>
      <c r="C184" s="235"/>
      <c r="D184" s="235"/>
      <c r="E184" s="235"/>
      <c r="F184" s="235"/>
      <c r="G184" s="235"/>
      <c r="H184" s="235"/>
      <c r="I184" s="235"/>
      <c r="J184" s="235"/>
    </row>
    <row r="185" spans="1:10" ht="12.75">
      <c r="A185" s="235"/>
      <c r="B185" s="235"/>
      <c r="C185" s="235"/>
      <c r="D185" s="235"/>
      <c r="E185" s="235"/>
      <c r="F185" s="235"/>
      <c r="G185" s="235"/>
      <c r="H185" s="235"/>
      <c r="I185" s="235"/>
      <c r="J185" s="235"/>
    </row>
    <row r="186" spans="1:10" ht="12.75">
      <c r="A186" s="235"/>
      <c r="B186" s="235"/>
      <c r="C186" s="235"/>
      <c r="D186" s="235"/>
      <c r="E186" s="235"/>
      <c r="F186" s="235"/>
      <c r="G186" s="235"/>
      <c r="H186" s="235"/>
      <c r="I186" s="235"/>
      <c r="J186" s="235"/>
    </row>
    <row r="187" spans="1:10" ht="12.75">
      <c r="A187" s="235"/>
      <c r="B187" s="235"/>
      <c r="C187" s="235"/>
      <c r="D187" s="235"/>
      <c r="E187" s="235"/>
      <c r="F187" s="235"/>
      <c r="G187" s="235"/>
      <c r="H187" s="235"/>
      <c r="I187" s="235"/>
      <c r="J187" s="235"/>
    </row>
    <row r="188" spans="1:10" ht="12.75">
      <c r="A188" s="235"/>
      <c r="B188" s="235"/>
      <c r="C188" s="235"/>
      <c r="D188" s="235"/>
      <c r="E188" s="235"/>
      <c r="F188" s="235"/>
      <c r="G188" s="235"/>
      <c r="H188" s="235"/>
      <c r="I188" s="235"/>
      <c r="J188" s="235"/>
    </row>
    <row r="189" spans="1:10" ht="12.75">
      <c r="A189" s="235"/>
      <c r="B189" s="235"/>
      <c r="C189" s="235"/>
      <c r="D189" s="235"/>
      <c r="E189" s="235"/>
      <c r="F189" s="235"/>
      <c r="G189" s="235"/>
      <c r="H189" s="235"/>
      <c r="I189" s="235"/>
      <c r="J189" s="235"/>
    </row>
    <row r="190" spans="1:10" ht="12.75">
      <c r="A190" s="235"/>
      <c r="B190" s="235"/>
      <c r="C190" s="235"/>
      <c r="D190" s="235"/>
      <c r="E190" s="235"/>
      <c r="F190" s="235"/>
      <c r="G190" s="235"/>
      <c r="H190" s="235"/>
      <c r="I190" s="235"/>
      <c r="J190" s="235"/>
    </row>
    <row r="191" spans="1:10" ht="12.75">
      <c r="A191" s="235"/>
      <c r="B191" s="235"/>
      <c r="C191" s="235"/>
      <c r="D191" s="235"/>
      <c r="E191" s="235"/>
      <c r="F191" s="235"/>
      <c r="G191" s="235"/>
      <c r="H191" s="235"/>
      <c r="I191" s="235"/>
      <c r="J191" s="235"/>
    </row>
    <row r="192" spans="1:10" ht="12.75">
      <c r="A192" s="235"/>
      <c r="B192" s="235"/>
      <c r="C192" s="235"/>
      <c r="D192" s="235"/>
      <c r="E192" s="235"/>
      <c r="F192" s="235"/>
      <c r="G192" s="235"/>
      <c r="H192" s="235"/>
      <c r="I192" s="235"/>
      <c r="J192" s="235"/>
    </row>
    <row r="193" spans="1:10" ht="12.75">
      <c r="A193" s="235"/>
      <c r="B193" s="235"/>
      <c r="C193" s="235"/>
      <c r="D193" s="235"/>
      <c r="E193" s="235"/>
      <c r="F193" s="235"/>
      <c r="G193" s="235"/>
      <c r="H193" s="235"/>
      <c r="I193" s="235"/>
      <c r="J193" s="235"/>
    </row>
    <row r="194" spans="1:10" ht="12.75">
      <c r="A194" s="235"/>
      <c r="B194" s="235"/>
      <c r="C194" s="235"/>
      <c r="D194" s="235"/>
      <c r="E194" s="235"/>
      <c r="F194" s="235"/>
      <c r="G194" s="235"/>
      <c r="H194" s="235"/>
      <c r="I194" s="235"/>
      <c r="J194" s="235"/>
    </row>
    <row r="195" spans="1:10" ht="12.75">
      <c r="A195" s="235"/>
      <c r="B195" s="235"/>
      <c r="C195" s="235"/>
      <c r="D195" s="235"/>
      <c r="E195" s="235"/>
      <c r="F195" s="235"/>
      <c r="G195" s="235"/>
      <c r="H195" s="235"/>
      <c r="I195" s="235"/>
      <c r="J195" s="235"/>
    </row>
    <row r="196" spans="1:10" ht="12.75">
      <c r="A196" s="235"/>
      <c r="B196" s="235"/>
      <c r="C196" s="235"/>
      <c r="D196" s="235"/>
      <c r="E196" s="235"/>
      <c r="F196" s="235"/>
      <c r="G196" s="235"/>
      <c r="H196" s="235"/>
      <c r="I196" s="235"/>
      <c r="J196" s="235"/>
    </row>
    <row r="197" spans="1:10" ht="12.75">
      <c r="A197" s="235"/>
      <c r="B197" s="235"/>
      <c r="C197" s="235"/>
      <c r="D197" s="235"/>
      <c r="E197" s="235"/>
      <c r="F197" s="235"/>
      <c r="G197" s="235"/>
      <c r="H197" s="235"/>
      <c r="I197" s="235"/>
      <c r="J197" s="235"/>
    </row>
    <row r="198" spans="1:10" ht="12.75">
      <c r="A198" s="235"/>
      <c r="B198" s="235"/>
      <c r="C198" s="235"/>
      <c r="D198" s="235"/>
      <c r="E198" s="235"/>
      <c r="F198" s="235"/>
      <c r="G198" s="235"/>
      <c r="H198" s="235"/>
      <c r="I198" s="235"/>
      <c r="J198" s="235"/>
    </row>
    <row r="199" spans="1:10" ht="12.75">
      <c r="A199" s="235"/>
      <c r="B199" s="235"/>
      <c r="C199" s="235"/>
      <c r="D199" s="235"/>
      <c r="E199" s="235"/>
      <c r="F199" s="235"/>
      <c r="G199" s="235"/>
      <c r="H199" s="235"/>
      <c r="I199" s="235"/>
      <c r="J199" s="235"/>
    </row>
    <row r="200" spans="1:10" ht="12.75">
      <c r="A200" s="235"/>
      <c r="B200" s="235"/>
      <c r="C200" s="235"/>
      <c r="D200" s="235"/>
      <c r="E200" s="235"/>
      <c r="F200" s="235"/>
      <c r="G200" s="235"/>
      <c r="H200" s="235"/>
      <c r="I200" s="235"/>
      <c r="J200" s="235"/>
    </row>
    <row r="201" spans="1:10" ht="12.75">
      <c r="A201" s="235"/>
      <c r="B201" s="235"/>
      <c r="C201" s="235"/>
      <c r="D201" s="235"/>
      <c r="E201" s="235"/>
      <c r="F201" s="235"/>
      <c r="G201" s="235"/>
      <c r="H201" s="235"/>
      <c r="I201" s="235"/>
      <c r="J201" s="235"/>
    </row>
    <row r="202" spans="1:10" ht="12.75">
      <c r="A202" s="235"/>
      <c r="B202" s="235"/>
      <c r="C202" s="235"/>
      <c r="D202" s="235"/>
      <c r="E202" s="235"/>
      <c r="F202" s="235"/>
      <c r="G202" s="235"/>
      <c r="H202" s="235"/>
      <c r="I202" s="235"/>
      <c r="J202" s="235"/>
    </row>
    <row r="203" spans="1:10" ht="12.75">
      <c r="A203" s="235"/>
      <c r="B203" s="235"/>
      <c r="C203" s="235"/>
      <c r="D203" s="235"/>
      <c r="E203" s="235"/>
      <c r="F203" s="235"/>
      <c r="G203" s="235"/>
      <c r="H203" s="235"/>
      <c r="I203" s="235"/>
      <c r="J203" s="235"/>
    </row>
    <row r="204" spans="1:10" ht="12.75">
      <c r="A204" s="235"/>
      <c r="B204" s="235"/>
      <c r="C204" s="235"/>
      <c r="D204" s="235"/>
      <c r="E204" s="235"/>
      <c r="F204" s="235"/>
      <c r="G204" s="235"/>
      <c r="H204" s="235"/>
      <c r="I204" s="235"/>
      <c r="J204" s="235"/>
    </row>
    <row r="205" spans="1:10" ht="12.75">
      <c r="A205" s="235"/>
      <c r="B205" s="235"/>
      <c r="C205" s="235"/>
      <c r="D205" s="235"/>
      <c r="E205" s="235"/>
      <c r="F205" s="235"/>
      <c r="G205" s="235"/>
      <c r="H205" s="235"/>
      <c r="I205" s="235"/>
      <c r="J205" s="235"/>
    </row>
    <row r="206" spans="1:10" ht="12.75">
      <c r="A206" s="235"/>
      <c r="B206" s="235"/>
      <c r="C206" s="235"/>
      <c r="D206" s="235"/>
      <c r="E206" s="235"/>
      <c r="F206" s="235"/>
      <c r="G206" s="235"/>
      <c r="H206" s="235"/>
      <c r="I206" s="235"/>
      <c r="J206" s="235"/>
    </row>
    <row r="207" spans="1:10" ht="12.75">
      <c r="A207" s="235"/>
      <c r="B207" s="235"/>
      <c r="C207" s="235"/>
      <c r="D207" s="235"/>
      <c r="E207" s="235"/>
      <c r="F207" s="235"/>
      <c r="G207" s="235"/>
      <c r="H207" s="235"/>
      <c r="I207" s="235"/>
      <c r="J207" s="235"/>
    </row>
    <row r="208" spans="1:10" ht="12.75">
      <c r="A208" s="235"/>
      <c r="B208" s="235"/>
      <c r="C208" s="235"/>
      <c r="D208" s="235"/>
      <c r="E208" s="235"/>
      <c r="F208" s="235"/>
      <c r="G208" s="235"/>
      <c r="H208" s="235"/>
      <c r="I208" s="235"/>
      <c r="J208" s="235"/>
    </row>
    <row r="209" spans="1:10" ht="12.75">
      <c r="A209" s="235"/>
      <c r="B209" s="235"/>
      <c r="C209" s="235"/>
      <c r="D209" s="235"/>
      <c r="E209" s="235"/>
      <c r="F209" s="235"/>
      <c r="G209" s="235"/>
      <c r="H209" s="235"/>
      <c r="I209" s="235"/>
      <c r="J209" s="235"/>
    </row>
    <row r="210" spans="1:10" ht="12.75">
      <c r="A210" s="235"/>
      <c r="B210" s="235"/>
      <c r="C210" s="235"/>
      <c r="D210" s="235"/>
      <c r="E210" s="235"/>
      <c r="F210" s="235"/>
      <c r="G210" s="235"/>
      <c r="H210" s="235"/>
      <c r="I210" s="235"/>
      <c r="J210" s="235"/>
    </row>
    <row r="211" spans="1:10" ht="12.75">
      <c r="A211" s="235"/>
      <c r="B211" s="235"/>
      <c r="C211" s="235"/>
      <c r="D211" s="235"/>
      <c r="E211" s="235"/>
      <c r="F211" s="235"/>
      <c r="G211" s="235"/>
      <c r="H211" s="235"/>
      <c r="I211" s="235"/>
      <c r="J211" s="235"/>
    </row>
    <row r="212" spans="1:10" ht="12.75">
      <c r="A212" s="235"/>
      <c r="B212" s="235"/>
      <c r="C212" s="235"/>
      <c r="D212" s="235"/>
      <c r="E212" s="235"/>
      <c r="F212" s="235"/>
      <c r="G212" s="235"/>
      <c r="H212" s="235"/>
      <c r="I212" s="235"/>
      <c r="J212" s="235"/>
    </row>
    <row r="213" spans="1:10" ht="12.75">
      <c r="A213" s="235"/>
      <c r="B213" s="235"/>
      <c r="C213" s="235"/>
      <c r="D213" s="235"/>
      <c r="E213" s="235"/>
      <c r="F213" s="235"/>
      <c r="G213" s="235"/>
      <c r="H213" s="235"/>
      <c r="I213" s="235"/>
      <c r="J213" s="235"/>
    </row>
    <row r="214" spans="1:10" ht="12.75">
      <c r="A214" s="235"/>
      <c r="B214" s="235"/>
      <c r="C214" s="235"/>
      <c r="D214" s="235"/>
      <c r="E214" s="235"/>
      <c r="F214" s="235"/>
      <c r="G214" s="235"/>
      <c r="H214" s="235"/>
      <c r="I214" s="235"/>
      <c r="J214" s="235"/>
    </row>
    <row r="215" spans="1:10" ht="12.75">
      <c r="A215" s="235"/>
      <c r="B215" s="235"/>
      <c r="C215" s="235"/>
      <c r="D215" s="235"/>
      <c r="E215" s="235"/>
      <c r="F215" s="235"/>
      <c r="G215" s="235"/>
      <c r="H215" s="235"/>
      <c r="I215" s="235"/>
      <c r="J215" s="235"/>
    </row>
    <row r="216" spans="1:10" ht="12.75">
      <c r="A216" s="235"/>
      <c r="B216" s="235"/>
      <c r="C216" s="235"/>
      <c r="D216" s="235"/>
      <c r="E216" s="235"/>
      <c r="F216" s="235"/>
      <c r="G216" s="235"/>
      <c r="H216" s="235"/>
      <c r="I216" s="235"/>
      <c r="J216" s="235"/>
    </row>
    <row r="217" spans="1:10" ht="12.75">
      <c r="A217" s="235"/>
      <c r="B217" s="235"/>
      <c r="C217" s="235"/>
      <c r="D217" s="235"/>
      <c r="E217" s="235"/>
      <c r="F217" s="235"/>
      <c r="G217" s="235"/>
      <c r="H217" s="235"/>
      <c r="I217" s="235"/>
      <c r="J217" s="235"/>
    </row>
    <row r="218" spans="1:10" ht="12.75">
      <c r="A218" s="235"/>
      <c r="B218" s="235"/>
      <c r="C218" s="235"/>
      <c r="D218" s="235"/>
      <c r="E218" s="235"/>
      <c r="F218" s="235"/>
      <c r="G218" s="235"/>
      <c r="H218" s="235"/>
      <c r="I218" s="235"/>
      <c r="J218" s="235"/>
    </row>
    <row r="219" spans="1:10" ht="12.75">
      <c r="A219" s="235"/>
      <c r="B219" s="235"/>
      <c r="C219" s="235"/>
      <c r="D219" s="235"/>
      <c r="E219" s="235"/>
      <c r="F219" s="235"/>
      <c r="G219" s="235"/>
      <c r="H219" s="235"/>
      <c r="I219" s="235"/>
      <c r="J219" s="235"/>
    </row>
    <row r="220" spans="1:10" ht="12.75">
      <c r="A220" s="235"/>
      <c r="B220" s="235"/>
      <c r="C220" s="235"/>
      <c r="D220" s="235"/>
      <c r="E220" s="235"/>
      <c r="F220" s="235"/>
      <c r="G220" s="235"/>
      <c r="H220" s="235"/>
      <c r="I220" s="235"/>
      <c r="J220" s="235"/>
    </row>
    <row r="221" spans="1:10" ht="12.75">
      <c r="A221" s="235"/>
      <c r="B221" s="235"/>
      <c r="C221" s="235"/>
      <c r="D221" s="235"/>
      <c r="E221" s="235"/>
      <c r="F221" s="235"/>
      <c r="G221" s="235"/>
      <c r="H221" s="235"/>
      <c r="I221" s="235"/>
      <c r="J221" s="235"/>
    </row>
    <row r="222" spans="1:10" ht="12.75">
      <c r="A222" s="235"/>
      <c r="B222" s="235"/>
      <c r="C222" s="235"/>
      <c r="D222" s="235"/>
      <c r="E222" s="235"/>
      <c r="F222" s="235"/>
      <c r="G222" s="235"/>
      <c r="H222" s="235"/>
      <c r="I222" s="235"/>
      <c r="J222" s="235"/>
    </row>
    <row r="223" spans="1:10" ht="12.75">
      <c r="A223" s="235"/>
      <c r="B223" s="235"/>
      <c r="C223" s="235"/>
      <c r="D223" s="235"/>
      <c r="E223" s="235"/>
      <c r="F223" s="235"/>
      <c r="G223" s="235"/>
      <c r="H223" s="235"/>
      <c r="I223" s="235"/>
      <c r="J223" s="235"/>
    </row>
    <row r="224" spans="1:10" ht="12.75">
      <c r="A224" s="235"/>
      <c r="B224" s="235"/>
      <c r="C224" s="235"/>
      <c r="D224" s="235"/>
      <c r="E224" s="235"/>
      <c r="F224" s="235"/>
      <c r="G224" s="235"/>
      <c r="H224" s="235"/>
      <c r="I224" s="235"/>
      <c r="J224" s="235"/>
    </row>
    <row r="225" spans="1:10" ht="12.75">
      <c r="A225" s="235"/>
      <c r="B225" s="235"/>
      <c r="C225" s="235"/>
      <c r="D225" s="235"/>
      <c r="E225" s="235"/>
      <c r="F225" s="235"/>
      <c r="G225" s="235"/>
      <c r="H225" s="235"/>
      <c r="I225" s="235"/>
      <c r="J225" s="235"/>
    </row>
    <row r="226" spans="1:10" ht="12.75">
      <c r="A226" s="235"/>
      <c r="B226" s="235"/>
      <c r="C226" s="235"/>
      <c r="D226" s="235"/>
      <c r="E226" s="235"/>
      <c r="F226" s="235"/>
      <c r="G226" s="235"/>
      <c r="H226" s="235"/>
      <c r="I226" s="235"/>
      <c r="J226" s="235"/>
    </row>
    <row r="227" spans="1:10" ht="12.75">
      <c r="A227" s="235"/>
      <c r="B227" s="235"/>
      <c r="C227" s="235"/>
      <c r="D227" s="235"/>
      <c r="E227" s="235"/>
      <c r="F227" s="235"/>
      <c r="G227" s="235"/>
      <c r="H227" s="235"/>
      <c r="I227" s="235"/>
      <c r="J227" s="235"/>
    </row>
    <row r="228" spans="1:10" ht="12.75">
      <c r="A228" s="235"/>
      <c r="B228" s="235"/>
      <c r="C228" s="235"/>
      <c r="D228" s="235"/>
      <c r="E228" s="235"/>
      <c r="F228" s="235"/>
      <c r="G228" s="235"/>
      <c r="H228" s="235"/>
      <c r="I228" s="235"/>
      <c r="J228" s="235"/>
    </row>
    <row r="229" spans="1:10" ht="12.75">
      <c r="A229" s="235"/>
      <c r="B229" s="235"/>
      <c r="C229" s="235"/>
      <c r="D229" s="235"/>
      <c r="E229" s="235"/>
      <c r="F229" s="235"/>
      <c r="G229" s="235"/>
      <c r="H229" s="235"/>
      <c r="I229" s="235"/>
      <c r="J229" s="235"/>
    </row>
    <row r="230" spans="1:10" ht="12.75">
      <c r="A230" s="235"/>
      <c r="B230" s="235"/>
      <c r="C230" s="235"/>
      <c r="D230" s="235"/>
      <c r="E230" s="235"/>
      <c r="F230" s="235"/>
      <c r="G230" s="235"/>
      <c r="H230" s="235"/>
      <c r="I230" s="235"/>
      <c r="J230" s="235"/>
    </row>
    <row r="231" spans="1:10" ht="12.75">
      <c r="A231" s="235"/>
      <c r="B231" s="235"/>
      <c r="C231" s="235"/>
      <c r="D231" s="235"/>
      <c r="E231" s="235"/>
      <c r="F231" s="235"/>
      <c r="G231" s="235"/>
      <c r="H231" s="235"/>
      <c r="I231" s="235"/>
      <c r="J231" s="235"/>
    </row>
    <row r="232" spans="1:10" ht="12.75">
      <c r="A232" s="235"/>
      <c r="B232" s="235"/>
      <c r="C232" s="235"/>
      <c r="D232" s="235"/>
      <c r="E232" s="235"/>
      <c r="F232" s="235"/>
      <c r="G232" s="235"/>
      <c r="H232" s="235"/>
      <c r="I232" s="235"/>
      <c r="J232" s="235"/>
    </row>
    <row r="233" spans="1:10" ht="12.75">
      <c r="A233" s="235"/>
      <c r="B233" s="235"/>
      <c r="C233" s="235"/>
      <c r="D233" s="235"/>
      <c r="E233" s="235"/>
      <c r="F233" s="235"/>
      <c r="G233" s="235"/>
      <c r="H233" s="235"/>
      <c r="I233" s="235"/>
      <c r="J233" s="235"/>
    </row>
    <row r="234" spans="1:10" ht="12.75">
      <c r="A234" s="235"/>
      <c r="B234" s="235"/>
      <c r="C234" s="235"/>
      <c r="D234" s="235"/>
      <c r="E234" s="235"/>
      <c r="F234" s="235"/>
      <c r="G234" s="235"/>
      <c r="H234" s="235"/>
      <c r="I234" s="235"/>
      <c r="J234" s="235"/>
    </row>
    <row r="235" spans="1:10" ht="12.75">
      <c r="A235" s="235"/>
      <c r="B235" s="235"/>
      <c r="C235" s="235"/>
      <c r="D235" s="235"/>
      <c r="E235" s="235"/>
      <c r="F235" s="235"/>
      <c r="G235" s="235"/>
      <c r="H235" s="235"/>
      <c r="I235" s="235"/>
      <c r="J235" s="235"/>
    </row>
    <row r="236" spans="1:10" ht="12.75">
      <c r="A236" s="235"/>
      <c r="B236" s="235"/>
      <c r="C236" s="235"/>
      <c r="D236" s="235"/>
      <c r="E236" s="235"/>
      <c r="F236" s="235"/>
      <c r="G236" s="235"/>
      <c r="H236" s="235"/>
      <c r="I236" s="235"/>
      <c r="J236" s="235"/>
    </row>
    <row r="237" spans="1:10" ht="12.75">
      <c r="A237" s="235"/>
      <c r="B237" s="235"/>
      <c r="C237" s="235"/>
      <c r="D237" s="235"/>
      <c r="E237" s="235"/>
      <c r="F237" s="235"/>
      <c r="G237" s="235"/>
      <c r="H237" s="235"/>
      <c r="I237" s="235"/>
      <c r="J237" s="235"/>
    </row>
    <row r="238" spans="1:10" ht="12.75">
      <c r="A238" s="235"/>
      <c r="B238" s="235"/>
      <c r="C238" s="235"/>
      <c r="D238" s="235"/>
      <c r="E238" s="235"/>
      <c r="F238" s="235"/>
      <c r="G238" s="235"/>
      <c r="H238" s="235"/>
      <c r="I238" s="235"/>
      <c r="J238" s="235"/>
    </row>
    <row r="239" spans="1:10" ht="12.75">
      <c r="A239" s="235"/>
      <c r="B239" s="235"/>
      <c r="C239" s="235"/>
      <c r="D239" s="235"/>
      <c r="E239" s="235"/>
      <c r="F239" s="235"/>
      <c r="G239" s="235"/>
      <c r="H239" s="235"/>
      <c r="I239" s="235"/>
      <c r="J239" s="235"/>
    </row>
    <row r="240" spans="1:10" ht="12.75">
      <c r="A240" s="235"/>
      <c r="B240" s="235"/>
      <c r="C240" s="235"/>
      <c r="D240" s="235"/>
      <c r="E240" s="235"/>
      <c r="F240" s="235"/>
      <c r="G240" s="235"/>
      <c r="H240" s="235"/>
      <c r="I240" s="235"/>
      <c r="J240" s="235"/>
    </row>
    <row r="241" spans="1:10" ht="12.75">
      <c r="A241" s="235"/>
      <c r="B241" s="235"/>
      <c r="C241" s="235"/>
      <c r="D241" s="235"/>
      <c r="E241" s="235"/>
      <c r="F241" s="235"/>
      <c r="G241" s="235"/>
      <c r="H241" s="235"/>
      <c r="I241" s="235"/>
      <c r="J241" s="235"/>
    </row>
    <row r="242" spans="1:10" ht="12.75">
      <c r="A242" s="235"/>
      <c r="B242" s="235"/>
      <c r="C242" s="235"/>
      <c r="D242" s="235"/>
      <c r="E242" s="235"/>
      <c r="F242" s="235"/>
      <c r="G242" s="235"/>
      <c r="H242" s="235"/>
      <c r="I242" s="235"/>
      <c r="J242" s="235"/>
    </row>
    <row r="243" spans="1:10" ht="12.75">
      <c r="A243" s="235"/>
      <c r="B243" s="235"/>
      <c r="C243" s="235"/>
      <c r="D243" s="235"/>
      <c r="E243" s="235"/>
      <c r="F243" s="235"/>
      <c r="G243" s="235"/>
      <c r="H243" s="235"/>
      <c r="I243" s="235"/>
      <c r="J243" s="235"/>
    </row>
    <row r="244" spans="1:10" ht="12.75">
      <c r="A244" s="235"/>
      <c r="B244" s="235"/>
      <c r="C244" s="235"/>
      <c r="D244" s="235"/>
      <c r="E244" s="235"/>
      <c r="F244" s="235"/>
      <c r="G244" s="235"/>
      <c r="H244" s="235"/>
      <c r="I244" s="235"/>
      <c r="J244" s="235"/>
    </row>
    <row r="245" spans="1:10" ht="12.75">
      <c r="A245" s="235"/>
      <c r="B245" s="235"/>
      <c r="C245" s="235"/>
      <c r="D245" s="235"/>
      <c r="E245" s="235"/>
      <c r="F245" s="235"/>
      <c r="G245" s="235"/>
      <c r="H245" s="235"/>
      <c r="I245" s="235"/>
      <c r="J245" s="235"/>
    </row>
    <row r="246" spans="1:10" ht="12.75">
      <c r="A246" s="235"/>
      <c r="B246" s="235"/>
      <c r="C246" s="235"/>
      <c r="D246" s="235"/>
      <c r="E246" s="235"/>
      <c r="F246" s="235"/>
      <c r="G246" s="235"/>
      <c r="H246" s="235"/>
      <c r="I246" s="235"/>
      <c r="J246" s="235"/>
    </row>
    <row r="247" spans="1:10" ht="12.75">
      <c r="A247" s="235"/>
      <c r="B247" s="235"/>
      <c r="C247" s="235"/>
      <c r="D247" s="235"/>
      <c r="E247" s="235"/>
      <c r="F247" s="235"/>
      <c r="G247" s="235"/>
      <c r="H247" s="235"/>
      <c r="I247" s="235"/>
      <c r="J247" s="235"/>
    </row>
    <row r="248" spans="1:10" ht="12.75">
      <c r="A248" s="235"/>
      <c r="B248" s="235"/>
      <c r="C248" s="235"/>
      <c r="D248" s="235"/>
      <c r="E248" s="235"/>
      <c r="F248" s="235"/>
      <c r="G248" s="235"/>
      <c r="H248" s="235"/>
      <c r="I248" s="235"/>
      <c r="J248" s="235"/>
    </row>
    <row r="249" spans="1:10" ht="12.75">
      <c r="A249" s="235"/>
      <c r="B249" s="235"/>
      <c r="C249" s="235"/>
      <c r="D249" s="235"/>
      <c r="E249" s="235"/>
      <c r="F249" s="235"/>
      <c r="G249" s="235"/>
      <c r="H249" s="235"/>
      <c r="I249" s="235"/>
      <c r="J249" s="235"/>
    </row>
    <row r="250" spans="1:10" ht="12.75">
      <c r="A250" s="235"/>
      <c r="B250" s="235"/>
      <c r="C250" s="235"/>
      <c r="D250" s="235"/>
      <c r="E250" s="235"/>
      <c r="F250" s="235"/>
      <c r="G250" s="235"/>
      <c r="H250" s="235"/>
      <c r="I250" s="235"/>
      <c r="J250" s="235"/>
    </row>
    <row r="251" spans="1:10" ht="12.75">
      <c r="A251" s="235"/>
      <c r="B251" s="235"/>
      <c r="C251" s="235"/>
      <c r="D251" s="235"/>
      <c r="E251" s="235"/>
      <c r="F251" s="235"/>
      <c r="G251" s="235"/>
      <c r="H251" s="235"/>
      <c r="I251" s="235"/>
      <c r="J251" s="235"/>
    </row>
    <row r="252" spans="1:10" ht="12.75">
      <c r="A252" s="235"/>
      <c r="B252" s="235"/>
      <c r="C252" s="235"/>
      <c r="D252" s="235"/>
      <c r="E252" s="235"/>
      <c r="F252" s="235"/>
      <c r="G252" s="235"/>
      <c r="H252" s="235"/>
      <c r="I252" s="235"/>
      <c r="J252" s="235"/>
    </row>
    <row r="253" spans="1:10" ht="12.75">
      <c r="A253" s="235"/>
      <c r="B253" s="235"/>
      <c r="C253" s="235"/>
      <c r="D253" s="235"/>
      <c r="E253" s="235"/>
      <c r="F253" s="235"/>
      <c r="G253" s="235"/>
      <c r="H253" s="235"/>
      <c r="I253" s="235"/>
      <c r="J253" s="235"/>
    </row>
    <row r="254" spans="1:10" ht="12.75">
      <c r="A254" s="235"/>
      <c r="B254" s="235"/>
      <c r="C254" s="235"/>
      <c r="D254" s="235"/>
      <c r="E254" s="235"/>
      <c r="F254" s="235"/>
      <c r="G254" s="235"/>
      <c r="H254" s="235"/>
      <c r="I254" s="235"/>
      <c r="J254" s="235"/>
    </row>
    <row r="255" spans="1:10" ht="12.75">
      <c r="A255" s="235"/>
      <c r="B255" s="235"/>
      <c r="C255" s="235"/>
      <c r="D255" s="235"/>
      <c r="E255" s="235"/>
      <c r="F255" s="235"/>
      <c r="G255" s="235"/>
      <c r="H255" s="235"/>
      <c r="I255" s="235"/>
      <c r="J255" s="235"/>
    </row>
    <row r="256" spans="1:10" ht="12.75">
      <c r="A256" s="235"/>
      <c r="B256" s="235"/>
      <c r="C256" s="235"/>
      <c r="D256" s="235"/>
      <c r="E256" s="235"/>
      <c r="F256" s="235"/>
      <c r="G256" s="235"/>
      <c r="H256" s="235"/>
      <c r="I256" s="235"/>
      <c r="J256" s="235"/>
    </row>
    <row r="257" spans="1:10" ht="12.75">
      <c r="A257" s="235"/>
      <c r="B257" s="235"/>
      <c r="C257" s="235"/>
      <c r="D257" s="235"/>
      <c r="E257" s="235"/>
      <c r="F257" s="235"/>
      <c r="G257" s="235"/>
      <c r="H257" s="235"/>
      <c r="I257" s="235"/>
      <c r="J257" s="235"/>
    </row>
    <row r="258" spans="1:10" ht="12.75">
      <c r="A258" s="235"/>
      <c r="B258" s="235"/>
      <c r="C258" s="235"/>
      <c r="D258" s="235"/>
      <c r="E258" s="235"/>
      <c r="F258" s="235"/>
      <c r="G258" s="235"/>
      <c r="H258" s="235"/>
      <c r="I258" s="235"/>
      <c r="J258" s="235"/>
    </row>
    <row r="259" spans="1:10" ht="12.75">
      <c r="A259" s="235"/>
      <c r="B259" s="235"/>
      <c r="C259" s="235"/>
      <c r="D259" s="235"/>
      <c r="E259" s="235"/>
      <c r="F259" s="235"/>
      <c r="G259" s="235"/>
      <c r="H259" s="235"/>
      <c r="I259" s="235"/>
      <c r="J259" s="235"/>
    </row>
    <row r="260" spans="1:10" ht="12.75">
      <c r="A260" s="235"/>
      <c r="B260" s="235"/>
      <c r="C260" s="235"/>
      <c r="D260" s="235"/>
      <c r="E260" s="235"/>
      <c r="F260" s="235"/>
      <c r="G260" s="235"/>
      <c r="H260" s="235"/>
      <c r="I260" s="235"/>
      <c r="J260" s="235"/>
    </row>
    <row r="261" spans="1:10" ht="12.75">
      <c r="A261" s="235"/>
      <c r="B261" s="235"/>
      <c r="C261" s="235"/>
      <c r="D261" s="235"/>
      <c r="E261" s="235"/>
      <c r="F261" s="235"/>
      <c r="G261" s="235"/>
      <c r="H261" s="235"/>
      <c r="I261" s="235"/>
      <c r="J261" s="235"/>
    </row>
    <row r="262" spans="1:10" ht="12.75">
      <c r="A262" s="235"/>
      <c r="B262" s="235"/>
      <c r="C262" s="235"/>
      <c r="D262" s="235"/>
      <c r="E262" s="235"/>
      <c r="F262" s="235"/>
      <c r="G262" s="235"/>
      <c r="H262" s="235"/>
      <c r="I262" s="235"/>
      <c r="J262" s="235"/>
    </row>
    <row r="263" spans="1:10" ht="12.75">
      <c r="A263" s="235"/>
      <c r="B263" s="235"/>
      <c r="C263" s="235"/>
      <c r="D263" s="235"/>
      <c r="E263" s="235"/>
      <c r="F263" s="235"/>
      <c r="G263" s="235"/>
      <c r="H263" s="235"/>
      <c r="I263" s="235"/>
      <c r="J263" s="235"/>
    </row>
    <row r="264" spans="1:10" ht="12.75">
      <c r="A264" s="235"/>
      <c r="B264" s="235"/>
      <c r="C264" s="235"/>
      <c r="D264" s="235"/>
      <c r="E264" s="235"/>
      <c r="F264" s="235"/>
      <c r="G264" s="235"/>
      <c r="H264" s="235"/>
      <c r="I264" s="235"/>
      <c r="J264" s="235"/>
    </row>
    <row r="265" spans="1:10" ht="12.75">
      <c r="A265" s="235"/>
      <c r="B265" s="235"/>
      <c r="C265" s="235"/>
      <c r="D265" s="235"/>
      <c r="E265" s="235"/>
      <c r="F265" s="235"/>
      <c r="G265" s="235"/>
      <c r="H265" s="235"/>
      <c r="I265" s="235"/>
      <c r="J265" s="235"/>
    </row>
    <row r="266" spans="1:10" ht="12.75">
      <c r="A266" s="235"/>
      <c r="B266" s="235"/>
      <c r="C266" s="235"/>
      <c r="D266" s="235"/>
      <c r="E266" s="235"/>
      <c r="F266" s="235"/>
      <c r="G266" s="235"/>
      <c r="H266" s="235"/>
      <c r="I266" s="235"/>
      <c r="J266" s="235"/>
    </row>
    <row r="267" spans="1:10" ht="12.75">
      <c r="A267" s="235"/>
      <c r="B267" s="235"/>
      <c r="C267" s="235"/>
      <c r="D267" s="235"/>
      <c r="E267" s="235"/>
      <c r="F267" s="235"/>
      <c r="G267" s="235"/>
      <c r="H267" s="235"/>
      <c r="I267" s="235"/>
      <c r="J267" s="235"/>
    </row>
    <row r="268" spans="1:10" ht="12.75">
      <c r="A268" s="235"/>
      <c r="B268" s="235"/>
      <c r="C268" s="235"/>
      <c r="D268" s="235"/>
      <c r="E268" s="235"/>
      <c r="F268" s="235"/>
      <c r="G268" s="235"/>
      <c r="H268" s="235"/>
      <c r="I268" s="235"/>
      <c r="J268" s="235"/>
    </row>
    <row r="269" spans="1:10" ht="12.75">
      <c r="A269" s="235"/>
      <c r="B269" s="235"/>
      <c r="C269" s="235"/>
      <c r="D269" s="235"/>
      <c r="E269" s="235"/>
      <c r="F269" s="235"/>
      <c r="G269" s="235"/>
      <c r="H269" s="235"/>
      <c r="I269" s="235"/>
      <c r="J269" s="235"/>
    </row>
    <row r="270" spans="1:10" ht="12.75">
      <c r="A270" s="235"/>
      <c r="B270" s="235"/>
      <c r="C270" s="235"/>
      <c r="D270" s="235"/>
      <c r="E270" s="235"/>
      <c r="F270" s="235"/>
      <c r="G270" s="235"/>
      <c r="H270" s="235"/>
      <c r="I270" s="235"/>
      <c r="J270" s="235"/>
    </row>
    <row r="271" spans="1:10" ht="12.75">
      <c r="A271" s="235"/>
      <c r="B271" s="235"/>
      <c r="C271" s="235"/>
      <c r="D271" s="235"/>
      <c r="E271" s="235"/>
      <c r="F271" s="235"/>
      <c r="G271" s="235"/>
      <c r="H271" s="235"/>
      <c r="I271" s="235"/>
      <c r="J271" s="235"/>
    </row>
    <row r="272" spans="1:10" ht="12.75">
      <c r="A272" s="235"/>
      <c r="B272" s="235"/>
      <c r="C272" s="235"/>
      <c r="D272" s="235"/>
      <c r="E272" s="235"/>
      <c r="F272" s="235"/>
      <c r="G272" s="235"/>
      <c r="H272" s="235"/>
      <c r="I272" s="235"/>
      <c r="J272" s="235"/>
    </row>
    <row r="273" spans="1:10" ht="12.75">
      <c r="A273" s="235"/>
      <c r="B273" s="235"/>
      <c r="C273" s="235"/>
      <c r="D273" s="235"/>
      <c r="E273" s="235"/>
      <c r="F273" s="235"/>
      <c r="G273" s="235"/>
      <c r="H273" s="235"/>
      <c r="I273" s="235"/>
      <c r="J273" s="235"/>
    </row>
    <row r="274" spans="1:10" ht="12.75">
      <c r="A274" s="235"/>
      <c r="B274" s="235"/>
      <c r="C274" s="235"/>
      <c r="D274" s="235"/>
      <c r="E274" s="235"/>
      <c r="F274" s="235"/>
      <c r="G274" s="235"/>
      <c r="H274" s="235"/>
      <c r="I274" s="235"/>
      <c r="J274" s="235"/>
    </row>
    <row r="275" spans="1:10" ht="12.75">
      <c r="A275" s="235"/>
      <c r="B275" s="235"/>
      <c r="C275" s="235"/>
      <c r="D275" s="235"/>
      <c r="E275" s="235"/>
      <c r="F275" s="235"/>
      <c r="G275" s="235"/>
      <c r="H275" s="235"/>
      <c r="I275" s="235"/>
      <c r="J275" s="235"/>
    </row>
    <row r="276" spans="1:10" ht="12.75">
      <c r="A276" s="235"/>
      <c r="B276" s="235"/>
      <c r="C276" s="235"/>
      <c r="D276" s="235"/>
      <c r="E276" s="235"/>
      <c r="F276" s="235"/>
      <c r="G276" s="235"/>
      <c r="H276" s="235"/>
      <c r="I276" s="235"/>
      <c r="J276" s="235"/>
    </row>
    <row r="277" spans="1:10" ht="12.75">
      <c r="A277" s="235"/>
      <c r="B277" s="235"/>
      <c r="C277" s="235"/>
      <c r="D277" s="235"/>
      <c r="E277" s="235"/>
      <c r="F277" s="235"/>
      <c r="G277" s="235"/>
      <c r="H277" s="235"/>
      <c r="I277" s="235"/>
      <c r="J277" s="235"/>
    </row>
    <row r="278" spans="1:10" ht="12.75">
      <c r="A278" s="235"/>
      <c r="B278" s="235"/>
      <c r="C278" s="235"/>
      <c r="D278" s="235"/>
      <c r="E278" s="235"/>
      <c r="F278" s="235"/>
      <c r="G278" s="235"/>
      <c r="H278" s="235"/>
      <c r="I278" s="235"/>
      <c r="J278" s="235"/>
    </row>
    <row r="279" spans="1:10" ht="12.75">
      <c r="A279" s="235"/>
      <c r="B279" s="235"/>
      <c r="C279" s="235"/>
      <c r="D279" s="235"/>
      <c r="E279" s="235"/>
      <c r="F279" s="235"/>
      <c r="G279" s="235"/>
      <c r="H279" s="235"/>
      <c r="I279" s="235"/>
      <c r="J279" s="235"/>
    </row>
    <row r="280" spans="1:10" ht="12.75">
      <c r="A280" s="235"/>
      <c r="B280" s="235"/>
      <c r="C280" s="235"/>
      <c r="D280" s="235"/>
      <c r="E280" s="235"/>
      <c r="F280" s="235"/>
      <c r="G280" s="235"/>
      <c r="H280" s="235"/>
      <c r="I280" s="235"/>
      <c r="J280" s="235"/>
    </row>
    <row r="281" spans="1:10" ht="12.75">
      <c r="A281" s="235"/>
      <c r="B281" s="235"/>
      <c r="C281" s="235"/>
      <c r="D281" s="235"/>
      <c r="E281" s="235"/>
      <c r="F281" s="235"/>
      <c r="G281" s="235"/>
      <c r="H281" s="235"/>
      <c r="I281" s="235"/>
      <c r="J281" s="235"/>
    </row>
    <row r="282" spans="1:10" ht="12.75">
      <c r="A282" s="235"/>
      <c r="B282" s="235"/>
      <c r="C282" s="235"/>
      <c r="D282" s="235"/>
      <c r="E282" s="235"/>
      <c r="F282" s="235"/>
      <c r="G282" s="235"/>
      <c r="H282" s="235"/>
      <c r="I282" s="235"/>
      <c r="J282" s="235"/>
    </row>
    <row r="283" spans="1:10" ht="12.75">
      <c r="A283" s="235"/>
      <c r="B283" s="235"/>
      <c r="C283" s="235"/>
      <c r="D283" s="235"/>
      <c r="E283" s="235"/>
      <c r="F283" s="235"/>
      <c r="G283" s="235"/>
      <c r="H283" s="235"/>
      <c r="I283" s="235"/>
      <c r="J283" s="235"/>
    </row>
    <row r="284" spans="1:10" ht="12.75">
      <c r="A284" s="235"/>
      <c r="B284" s="235"/>
      <c r="C284" s="235"/>
      <c r="D284" s="235"/>
      <c r="E284" s="235"/>
      <c r="F284" s="235"/>
      <c r="G284" s="235"/>
      <c r="H284" s="235"/>
      <c r="I284" s="235"/>
      <c r="J284" s="235"/>
    </row>
    <row r="285" spans="1:10" ht="12.75">
      <c r="A285" s="235"/>
      <c r="B285" s="235"/>
      <c r="C285" s="235"/>
      <c r="D285" s="235"/>
      <c r="E285" s="235"/>
      <c r="F285" s="235"/>
      <c r="G285" s="235"/>
      <c r="H285" s="235"/>
      <c r="I285" s="235"/>
      <c r="J285" s="235"/>
    </row>
    <row r="286" spans="1:10" ht="12.75">
      <c r="A286" s="235"/>
      <c r="B286" s="235"/>
      <c r="C286" s="235"/>
      <c r="D286" s="235"/>
      <c r="E286" s="235"/>
      <c r="F286" s="235"/>
      <c r="G286" s="235"/>
      <c r="H286" s="235"/>
      <c r="I286" s="235"/>
      <c r="J286" s="235"/>
    </row>
    <row r="287" spans="1:10" ht="12.75">
      <c r="A287" s="235"/>
      <c r="B287" s="235"/>
      <c r="C287" s="235"/>
      <c r="D287" s="235"/>
      <c r="E287" s="235"/>
      <c r="F287" s="235"/>
      <c r="G287" s="235"/>
      <c r="H287" s="235"/>
      <c r="I287" s="235"/>
      <c r="J287" s="235"/>
    </row>
    <row r="288" spans="1:10" ht="12.75">
      <c r="A288" s="235"/>
      <c r="B288" s="235"/>
      <c r="C288" s="235"/>
      <c r="D288" s="235"/>
      <c r="E288" s="235"/>
      <c r="F288" s="235"/>
      <c r="G288" s="235"/>
      <c r="H288" s="235"/>
      <c r="I288" s="235"/>
      <c r="J288" s="235"/>
    </row>
    <row r="289" spans="1:10" ht="12.75">
      <c r="A289" s="235"/>
      <c r="B289" s="235"/>
      <c r="C289" s="235"/>
      <c r="D289" s="235"/>
      <c r="E289" s="235"/>
      <c r="F289" s="235"/>
      <c r="G289" s="235"/>
      <c r="H289" s="235"/>
      <c r="I289" s="235"/>
      <c r="J289" s="235"/>
    </row>
    <row r="290" spans="1:10" ht="12.75">
      <c r="A290" s="235"/>
      <c r="B290" s="235"/>
      <c r="C290" s="235"/>
      <c r="D290" s="235"/>
      <c r="E290" s="235"/>
      <c r="F290" s="235"/>
      <c r="G290" s="235"/>
      <c r="H290" s="235"/>
      <c r="I290" s="235"/>
      <c r="J290" s="235"/>
    </row>
    <row r="291" spans="1:10" ht="12.75">
      <c r="A291" s="235"/>
      <c r="B291" s="235"/>
      <c r="C291" s="235"/>
      <c r="D291" s="235"/>
      <c r="E291" s="235"/>
      <c r="F291" s="235"/>
      <c r="G291" s="235"/>
      <c r="H291" s="235"/>
      <c r="I291" s="235"/>
      <c r="J291" s="235"/>
    </row>
    <row r="292" spans="1:10" ht="12.75">
      <c r="A292" s="235"/>
      <c r="B292" s="235"/>
      <c r="C292" s="235"/>
      <c r="D292" s="235"/>
      <c r="E292" s="235"/>
      <c r="F292" s="235"/>
      <c r="G292" s="235"/>
      <c r="H292" s="235"/>
      <c r="I292" s="235"/>
      <c r="J292" s="235"/>
    </row>
    <row r="293" spans="1:10" ht="12.75">
      <c r="A293" s="235"/>
      <c r="B293" s="235"/>
      <c r="C293" s="235"/>
      <c r="D293" s="235"/>
      <c r="E293" s="235"/>
      <c r="F293" s="235"/>
      <c r="G293" s="235"/>
      <c r="H293" s="235"/>
      <c r="I293" s="235"/>
      <c r="J293" s="235"/>
    </row>
    <row r="294" spans="1:10" ht="12.75">
      <c r="A294" s="235"/>
      <c r="B294" s="235"/>
      <c r="C294" s="235"/>
      <c r="D294" s="235"/>
      <c r="E294" s="235"/>
      <c r="F294" s="235"/>
      <c r="G294" s="235"/>
      <c r="H294" s="235"/>
      <c r="I294" s="235"/>
      <c r="J294" s="235"/>
    </row>
    <row r="295" spans="1:10" ht="12.75">
      <c r="A295" s="235"/>
      <c r="B295" s="235"/>
      <c r="C295" s="235"/>
      <c r="D295" s="235"/>
      <c r="E295" s="235"/>
      <c r="F295" s="235"/>
      <c r="G295" s="235"/>
      <c r="H295" s="235"/>
      <c r="I295" s="235"/>
      <c r="J295" s="235"/>
    </row>
    <row r="296" spans="1:10" ht="12.75">
      <c r="A296" s="235"/>
      <c r="B296" s="235"/>
      <c r="C296" s="235"/>
      <c r="D296" s="235"/>
      <c r="E296" s="235"/>
      <c r="F296" s="235"/>
      <c r="G296" s="235"/>
      <c r="H296" s="235"/>
      <c r="I296" s="235"/>
      <c r="J296" s="235"/>
    </row>
    <row r="297" spans="1:10" ht="12.75">
      <c r="A297" s="235"/>
      <c r="B297" s="235"/>
      <c r="C297" s="235"/>
      <c r="D297" s="235"/>
      <c r="E297" s="235"/>
      <c r="F297" s="235"/>
      <c r="G297" s="235"/>
      <c r="H297" s="235"/>
      <c r="I297" s="235"/>
      <c r="J297" s="235"/>
    </row>
    <row r="298" spans="1:10" ht="12.75">
      <c r="A298" s="235"/>
      <c r="B298" s="235"/>
      <c r="C298" s="235"/>
      <c r="D298" s="235"/>
      <c r="E298" s="235"/>
      <c r="F298" s="235"/>
      <c r="G298" s="235"/>
      <c r="H298" s="235"/>
      <c r="I298" s="235"/>
      <c r="J298" s="235"/>
    </row>
    <row r="299" spans="1:10" ht="12.75">
      <c r="A299" s="235"/>
      <c r="B299" s="235"/>
      <c r="C299" s="235"/>
      <c r="D299" s="235"/>
      <c r="E299" s="235"/>
      <c r="F299" s="235"/>
      <c r="G299" s="235"/>
      <c r="H299" s="235"/>
      <c r="I299" s="235"/>
      <c r="J299" s="235"/>
    </row>
    <row r="300" spans="1:10" ht="12.75">
      <c r="A300" s="235"/>
      <c r="B300" s="235"/>
      <c r="C300" s="235"/>
      <c r="D300" s="235"/>
      <c r="E300" s="235"/>
      <c r="F300" s="235"/>
      <c r="G300" s="235"/>
      <c r="H300" s="235"/>
      <c r="I300" s="235"/>
      <c r="J300" s="235"/>
    </row>
    <row r="301" spans="1:10" ht="12.75">
      <c r="A301" s="235"/>
      <c r="B301" s="235"/>
      <c r="C301" s="235"/>
      <c r="D301" s="235"/>
      <c r="E301" s="235"/>
      <c r="F301" s="235"/>
      <c r="G301" s="235"/>
      <c r="H301" s="235"/>
      <c r="I301" s="235"/>
      <c r="J301" s="235"/>
    </row>
    <row r="302" spans="1:10" ht="12.75">
      <c r="A302" s="235"/>
      <c r="B302" s="235"/>
      <c r="C302" s="235"/>
      <c r="D302" s="235"/>
      <c r="E302" s="235"/>
      <c r="F302" s="235"/>
      <c r="G302" s="235"/>
      <c r="H302" s="235"/>
      <c r="I302" s="235"/>
      <c r="J302" s="235"/>
    </row>
    <row r="303" spans="1:10" ht="12.75">
      <c r="A303" s="235"/>
      <c r="B303" s="235"/>
      <c r="C303" s="235"/>
      <c r="D303" s="235"/>
      <c r="E303" s="235"/>
      <c r="F303" s="235"/>
      <c r="G303" s="235"/>
      <c r="H303" s="235"/>
      <c r="I303" s="235"/>
      <c r="J303" s="235"/>
    </row>
    <row r="304" spans="1:10" ht="12.75">
      <c r="A304" s="235"/>
      <c r="B304" s="235"/>
      <c r="C304" s="235"/>
      <c r="D304" s="235"/>
      <c r="E304" s="235"/>
      <c r="F304" s="235"/>
      <c r="G304" s="235"/>
      <c r="H304" s="235"/>
      <c r="I304" s="235"/>
      <c r="J304" s="235"/>
    </row>
    <row r="305" spans="1:10" ht="12.75">
      <c r="A305" s="235"/>
      <c r="B305" s="235"/>
      <c r="C305" s="235"/>
      <c r="D305" s="235"/>
      <c r="E305" s="235"/>
      <c r="F305" s="235"/>
      <c r="G305" s="235"/>
      <c r="H305" s="235"/>
      <c r="I305" s="235"/>
      <c r="J305" s="235"/>
    </row>
    <row r="306" spans="1:10" ht="12.75">
      <c r="A306" s="235"/>
      <c r="B306" s="235"/>
      <c r="C306" s="235"/>
      <c r="D306" s="235"/>
      <c r="E306" s="235"/>
      <c r="F306" s="235"/>
      <c r="G306" s="235"/>
      <c r="H306" s="235"/>
      <c r="I306" s="235"/>
      <c r="J306" s="235"/>
    </row>
    <row r="307" spans="1:10" ht="12.75">
      <c r="A307" s="235"/>
      <c r="B307" s="235"/>
      <c r="C307" s="235"/>
      <c r="D307" s="235"/>
      <c r="E307" s="235"/>
      <c r="F307" s="235"/>
      <c r="G307" s="235"/>
      <c r="H307" s="235"/>
      <c r="I307" s="235"/>
      <c r="J307" s="235"/>
    </row>
    <row r="308" spans="1:10" ht="12.75">
      <c r="A308" s="235"/>
      <c r="B308" s="235"/>
      <c r="C308" s="235"/>
      <c r="D308" s="235"/>
      <c r="E308" s="235"/>
      <c r="F308" s="235"/>
      <c r="G308" s="235"/>
      <c r="H308" s="235"/>
      <c r="I308" s="235"/>
      <c r="J308" s="235"/>
    </row>
    <row r="309" spans="1:10" ht="12.75">
      <c r="A309" s="235"/>
      <c r="B309" s="235"/>
      <c r="C309" s="235"/>
      <c r="D309" s="235"/>
      <c r="E309" s="235"/>
      <c r="F309" s="235"/>
      <c r="G309" s="235"/>
      <c r="H309" s="235"/>
      <c r="I309" s="235"/>
      <c r="J309" s="235"/>
    </row>
    <row r="310" spans="1:10" ht="12.75">
      <c r="A310" s="235"/>
      <c r="B310" s="235"/>
      <c r="C310" s="235"/>
      <c r="D310" s="235"/>
      <c r="E310" s="235"/>
      <c r="F310" s="235"/>
      <c r="G310" s="235"/>
      <c r="H310" s="235"/>
      <c r="I310" s="235"/>
      <c r="J310" s="235"/>
    </row>
    <row r="311" spans="1:10" ht="12.75">
      <c r="A311" s="235"/>
      <c r="B311" s="235"/>
      <c r="C311" s="235"/>
      <c r="D311" s="235"/>
      <c r="E311" s="235"/>
      <c r="F311" s="235"/>
      <c r="G311" s="235"/>
      <c r="H311" s="235"/>
      <c r="I311" s="235"/>
      <c r="J311" s="235"/>
    </row>
    <row r="312" spans="1:10" ht="12.75">
      <c r="A312" s="235"/>
      <c r="B312" s="235"/>
      <c r="C312" s="235"/>
      <c r="D312" s="235"/>
      <c r="E312" s="235"/>
      <c r="F312" s="235"/>
      <c r="G312" s="235"/>
      <c r="H312" s="235"/>
      <c r="I312" s="235"/>
      <c r="J312" s="235"/>
    </row>
    <row r="313" spans="1:10" ht="12.75">
      <c r="A313" s="235"/>
      <c r="B313" s="235"/>
      <c r="C313" s="235"/>
      <c r="D313" s="235"/>
      <c r="E313" s="235"/>
      <c r="F313" s="235"/>
      <c r="G313" s="235"/>
      <c r="H313" s="235"/>
      <c r="I313" s="235"/>
      <c r="J313" s="235"/>
    </row>
    <row r="314" spans="1:10" ht="12.75">
      <c r="A314" s="235"/>
      <c r="B314" s="235"/>
      <c r="C314" s="235"/>
      <c r="D314" s="235"/>
      <c r="E314" s="235"/>
      <c r="F314" s="235"/>
      <c r="G314" s="235"/>
      <c r="H314" s="235"/>
      <c r="I314" s="235"/>
      <c r="J314" s="235"/>
    </row>
    <row r="315" spans="1:10" ht="12.75">
      <c r="A315" s="235"/>
      <c r="B315" s="235"/>
      <c r="C315" s="235"/>
      <c r="D315" s="235"/>
      <c r="E315" s="235"/>
      <c r="F315" s="235"/>
      <c r="G315" s="235"/>
      <c r="H315" s="235"/>
      <c r="I315" s="235"/>
      <c r="J315" s="235"/>
    </row>
  </sheetData>
  <sheetProtection/>
  <mergeCells count="15">
    <mergeCell ref="A4:J4"/>
    <mergeCell ref="B6:G6"/>
    <mergeCell ref="H6:J6"/>
    <mergeCell ref="A1:J1"/>
    <mergeCell ref="A2:J2"/>
    <mergeCell ref="A3:J3"/>
    <mergeCell ref="C9:D9"/>
    <mergeCell ref="F9:G9"/>
    <mergeCell ref="I9:J9"/>
    <mergeCell ref="B7:G7"/>
    <mergeCell ref="H7:J7"/>
    <mergeCell ref="B8:D8"/>
    <mergeCell ref="H8:J8"/>
    <mergeCell ref="B9:B11"/>
    <mergeCell ref="E9:E11"/>
  </mergeCells>
  <printOptions horizontalCentered="1"/>
  <pageMargins left="0.984251968503937" right="0.984251968503937" top="0.5905511811023623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PC120011</dc:creator>
  <cp:keywords/>
  <dc:description/>
  <cp:lastModifiedBy>Sasha</cp:lastModifiedBy>
  <cp:lastPrinted>2012-07-19T11:36:48Z</cp:lastPrinted>
  <dcterms:created xsi:type="dcterms:W3CDTF">2003-12-22T07:06:47Z</dcterms:created>
  <dcterms:modified xsi:type="dcterms:W3CDTF">2012-07-26T12:29:02Z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-479057866</vt:i4>
  </property>
  <property fmtid="{D5CDD505-2E9C-101B-9397-08002B2CF9AE}" pid="3" name="_EmailSubject">
    <vt:lpwstr>Надання населенню субсидій -червень 2012</vt:lpwstr>
  </property>
  <property fmtid="{D5CDD505-2E9C-101B-9397-08002B2CF9AE}" pid="4" name="_AuthorEmail">
    <vt:lpwstr>Y.Bilko@ukrstat.gov.ua</vt:lpwstr>
  </property>
  <property fmtid="{D5CDD505-2E9C-101B-9397-08002B2CF9AE}" pid="5" name="_AuthorEmailDisplayName">
    <vt:lpwstr>Білько Ю.О.</vt:lpwstr>
  </property>
  <property fmtid="{D5CDD505-2E9C-101B-9397-08002B2CF9AE}" pid="6" name="_ReviewingToolsShownOnce">
    <vt:lpwstr/>
  </property>
</Properties>
</file>